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.2\облако\10. Центр взаимодействия с вузами и мониторинга КП в педкадрах\Сайт\Результаты мониторинга занятости выпускников\6 июнь\"/>
    </mc:Choice>
  </mc:AlternateContent>
  <xr:revisionPtr revIDLastSave="0" documentId="13_ncr:1_{5AB80B11-6942-45F6-AEB3-650EB77BCD2A}" xr6:coauthVersionLast="37" xr6:coauthVersionMax="37" xr10:uidLastSave="{00000000-0000-0000-0000-000000000000}"/>
  <bookViews>
    <workbookView xWindow="0" yWindow="0" windowWidth="17970" windowHeight="5655" xr2:uid="{8E7FFC0E-B167-430D-A648-6FB721D73BAD}"/>
  </bookViews>
  <sheets>
    <sheet name="Цифры ПОО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6" i="1" l="1"/>
  <c r="S26" i="1" l="1"/>
  <c r="S27" i="1"/>
  <c r="AJ27" i="1"/>
  <c r="AC26" i="1"/>
  <c r="AC27" i="1"/>
  <c r="X26" i="1"/>
  <c r="X27" i="1"/>
  <c r="U26" i="1"/>
  <c r="U27" i="1"/>
  <c r="Q26" i="1"/>
  <c r="Q27" i="1"/>
  <c r="O26" i="1"/>
  <c r="L26" i="1"/>
  <c r="L27" i="1"/>
  <c r="J26" i="1"/>
  <c r="J27" i="1"/>
  <c r="AF26" i="1"/>
  <c r="AE26" i="1"/>
  <c r="AB26" i="1"/>
  <c r="J4" i="1" l="1"/>
  <c r="L4" i="1"/>
  <c r="O4" i="1"/>
  <c r="Q4" i="1"/>
  <c r="S4" i="1"/>
  <c r="U4" i="1"/>
  <c r="X4" i="1"/>
  <c r="AC4" i="1"/>
  <c r="AJ4" i="1"/>
  <c r="AQ4" i="1"/>
  <c r="J5" i="1"/>
  <c r="L5" i="1"/>
  <c r="L99" i="1" s="1"/>
  <c r="O5" i="1"/>
  <c r="Q5" i="1"/>
  <c r="S5" i="1"/>
  <c r="U5" i="1"/>
  <c r="X5" i="1"/>
  <c r="AC5" i="1"/>
  <c r="AJ5" i="1"/>
  <c r="AQ5" i="1"/>
  <c r="AQ99" i="1" s="1"/>
  <c r="J6" i="1"/>
  <c r="L6" i="1"/>
  <c r="O6" i="1"/>
  <c r="Q6" i="1"/>
  <c r="S6" i="1"/>
  <c r="U6" i="1"/>
  <c r="X6" i="1"/>
  <c r="AC6" i="1"/>
  <c r="AJ6" i="1"/>
  <c r="AQ6" i="1"/>
  <c r="J7" i="1"/>
  <c r="L7" i="1"/>
  <c r="O7" i="1"/>
  <c r="Q7" i="1"/>
  <c r="S7" i="1"/>
  <c r="U7" i="1"/>
  <c r="X7" i="1"/>
  <c r="AC7" i="1"/>
  <c r="AJ7" i="1"/>
  <c r="AQ7" i="1"/>
  <c r="J8" i="1"/>
  <c r="L8" i="1"/>
  <c r="O8" i="1"/>
  <c r="Q8" i="1"/>
  <c r="S8" i="1"/>
  <c r="U8" i="1"/>
  <c r="X8" i="1"/>
  <c r="AC8" i="1"/>
  <c r="AJ8" i="1"/>
  <c r="AQ8" i="1"/>
  <c r="J9" i="1"/>
  <c r="L9" i="1"/>
  <c r="O9" i="1"/>
  <c r="Q9" i="1"/>
  <c r="S9" i="1"/>
  <c r="U9" i="1"/>
  <c r="X9" i="1"/>
  <c r="AC9" i="1"/>
  <c r="AJ9" i="1"/>
  <c r="AQ9" i="1"/>
  <c r="J10" i="1"/>
  <c r="L10" i="1"/>
  <c r="O10" i="1"/>
  <c r="Q10" i="1"/>
  <c r="S10" i="1"/>
  <c r="U10" i="1"/>
  <c r="X10" i="1"/>
  <c r="AC10" i="1"/>
  <c r="AJ10" i="1"/>
  <c r="AQ10" i="1"/>
  <c r="J11" i="1"/>
  <c r="L11" i="1"/>
  <c r="O11" i="1"/>
  <c r="Q11" i="1"/>
  <c r="S11" i="1"/>
  <c r="U11" i="1"/>
  <c r="X11" i="1"/>
  <c r="AC11" i="1"/>
  <c r="AJ11" i="1"/>
  <c r="AQ11" i="1"/>
  <c r="J12" i="1"/>
  <c r="L12" i="1"/>
  <c r="O12" i="1"/>
  <c r="Q12" i="1"/>
  <c r="S12" i="1"/>
  <c r="U12" i="1"/>
  <c r="X12" i="1"/>
  <c r="AC12" i="1"/>
  <c r="AJ12" i="1"/>
  <c r="AQ12" i="1"/>
  <c r="J13" i="1"/>
  <c r="L13" i="1"/>
  <c r="O13" i="1"/>
  <c r="Q13" i="1"/>
  <c r="S13" i="1"/>
  <c r="U13" i="1"/>
  <c r="X13" i="1"/>
  <c r="AC13" i="1"/>
  <c r="AJ13" i="1"/>
  <c r="AQ13" i="1"/>
  <c r="J14" i="1"/>
  <c r="L14" i="1"/>
  <c r="O14" i="1"/>
  <c r="Q14" i="1"/>
  <c r="S14" i="1"/>
  <c r="U14" i="1"/>
  <c r="X14" i="1"/>
  <c r="AC14" i="1"/>
  <c r="AJ14" i="1"/>
  <c r="AQ14" i="1"/>
  <c r="J15" i="1"/>
  <c r="L15" i="1"/>
  <c r="O15" i="1"/>
  <c r="Q15" i="1"/>
  <c r="S15" i="1"/>
  <c r="U15" i="1"/>
  <c r="X15" i="1"/>
  <c r="AC15" i="1"/>
  <c r="AJ15" i="1"/>
  <c r="AQ15" i="1"/>
  <c r="J16" i="1"/>
  <c r="L16" i="1"/>
  <c r="O16" i="1"/>
  <c r="Q16" i="1"/>
  <c r="S16" i="1"/>
  <c r="U16" i="1"/>
  <c r="X16" i="1"/>
  <c r="AC16" i="1"/>
  <c r="AJ16" i="1"/>
  <c r="AQ16" i="1"/>
  <c r="J17" i="1"/>
  <c r="L17" i="1"/>
  <c r="O17" i="1"/>
  <c r="Q17" i="1"/>
  <c r="S17" i="1"/>
  <c r="U17" i="1"/>
  <c r="X17" i="1"/>
  <c r="AC17" i="1"/>
  <c r="AJ17" i="1"/>
  <c r="AQ17" i="1"/>
  <c r="J18" i="1"/>
  <c r="L18" i="1"/>
  <c r="O18" i="1"/>
  <c r="Q18" i="1"/>
  <c r="S18" i="1"/>
  <c r="U18" i="1"/>
  <c r="X18" i="1"/>
  <c r="AC18" i="1"/>
  <c r="AJ18" i="1"/>
  <c r="AQ18" i="1"/>
  <c r="J19" i="1"/>
  <c r="L19" i="1"/>
  <c r="O19" i="1"/>
  <c r="Q19" i="1"/>
  <c r="S19" i="1"/>
  <c r="U19" i="1"/>
  <c r="X19" i="1"/>
  <c r="AC19" i="1"/>
  <c r="AJ19" i="1"/>
  <c r="AQ19" i="1"/>
  <c r="J20" i="1"/>
  <c r="L20" i="1"/>
  <c r="O20" i="1"/>
  <c r="Q20" i="1"/>
  <c r="S20" i="1"/>
  <c r="U20" i="1"/>
  <c r="X20" i="1"/>
  <c r="AC20" i="1"/>
  <c r="AJ20" i="1"/>
  <c r="AQ20" i="1"/>
  <c r="J21" i="1"/>
  <c r="L21" i="1"/>
  <c r="O21" i="1"/>
  <c r="Q21" i="1"/>
  <c r="S21" i="1"/>
  <c r="U21" i="1"/>
  <c r="X21" i="1"/>
  <c r="AC21" i="1"/>
  <c r="AJ21" i="1"/>
  <c r="AQ21" i="1"/>
  <c r="J22" i="1"/>
  <c r="L22" i="1"/>
  <c r="O22" i="1"/>
  <c r="Q22" i="1"/>
  <c r="S22" i="1"/>
  <c r="U22" i="1"/>
  <c r="X22" i="1"/>
  <c r="AC22" i="1"/>
  <c r="AJ22" i="1"/>
  <c r="AQ22" i="1"/>
  <c r="J23" i="1"/>
  <c r="L23" i="1"/>
  <c r="O23" i="1"/>
  <c r="Q23" i="1"/>
  <c r="S23" i="1"/>
  <c r="U23" i="1"/>
  <c r="X23" i="1"/>
  <c r="AC23" i="1"/>
  <c r="AJ23" i="1"/>
  <c r="AQ23" i="1"/>
  <c r="J24" i="1"/>
  <c r="L24" i="1"/>
  <c r="O24" i="1"/>
  <c r="Q24" i="1"/>
  <c r="S24" i="1"/>
  <c r="U24" i="1"/>
  <c r="X24" i="1"/>
  <c r="AC24" i="1"/>
  <c r="AJ24" i="1"/>
  <c r="AQ24" i="1"/>
  <c r="J25" i="1"/>
  <c r="L25" i="1"/>
  <c r="O25" i="1"/>
  <c r="Q25" i="1"/>
  <c r="S25" i="1"/>
  <c r="U25" i="1"/>
  <c r="X25" i="1"/>
  <c r="AC25" i="1"/>
  <c r="AJ25" i="1"/>
  <c r="AQ25" i="1"/>
  <c r="O27" i="1"/>
  <c r="AQ27" i="1"/>
  <c r="J28" i="1"/>
  <c r="L28" i="1"/>
  <c r="O28" i="1"/>
  <c r="Q28" i="1"/>
  <c r="S28" i="1"/>
  <c r="U28" i="1"/>
  <c r="X28" i="1"/>
  <c r="AC28" i="1"/>
  <c r="AJ28" i="1"/>
  <c r="AQ28" i="1"/>
  <c r="J29" i="1"/>
  <c r="L29" i="1"/>
  <c r="O29" i="1"/>
  <c r="Q29" i="1"/>
  <c r="S29" i="1"/>
  <c r="U29" i="1"/>
  <c r="X29" i="1"/>
  <c r="AC29" i="1"/>
  <c r="AJ29" i="1"/>
  <c r="AQ29" i="1"/>
  <c r="J30" i="1"/>
  <c r="L30" i="1"/>
  <c r="O30" i="1"/>
  <c r="Q30" i="1"/>
  <c r="S30" i="1"/>
  <c r="U30" i="1"/>
  <c r="X30" i="1"/>
  <c r="AC30" i="1"/>
  <c r="AJ30" i="1"/>
  <c r="AQ30" i="1"/>
  <c r="J31" i="1"/>
  <c r="L31" i="1"/>
  <c r="O31" i="1"/>
  <c r="Q31" i="1"/>
  <c r="S31" i="1"/>
  <c r="U31" i="1"/>
  <c r="X31" i="1"/>
  <c r="AC31" i="1"/>
  <c r="AJ31" i="1"/>
  <c r="AQ31" i="1"/>
  <c r="J32" i="1"/>
  <c r="L32" i="1"/>
  <c r="O32" i="1"/>
  <c r="Q32" i="1"/>
  <c r="S32" i="1"/>
  <c r="U32" i="1"/>
  <c r="X32" i="1"/>
  <c r="AC32" i="1"/>
  <c r="AJ32" i="1"/>
  <c r="AQ32" i="1"/>
  <c r="J33" i="1"/>
  <c r="L33" i="1"/>
  <c r="O33" i="1"/>
  <c r="Q33" i="1"/>
  <c r="S33" i="1"/>
  <c r="U33" i="1"/>
  <c r="X33" i="1"/>
  <c r="AC33" i="1"/>
  <c r="AJ33" i="1"/>
  <c r="AQ33" i="1"/>
  <c r="J34" i="1"/>
  <c r="L34" i="1"/>
  <c r="O34" i="1"/>
  <c r="Q34" i="1"/>
  <c r="S34" i="1"/>
  <c r="U34" i="1"/>
  <c r="X34" i="1"/>
  <c r="AC34" i="1"/>
  <c r="AJ34" i="1"/>
  <c r="AQ34" i="1"/>
  <c r="J35" i="1"/>
  <c r="L35" i="1"/>
  <c r="O35" i="1"/>
  <c r="Q35" i="1"/>
  <c r="S35" i="1"/>
  <c r="U35" i="1"/>
  <c r="X35" i="1"/>
  <c r="AC35" i="1"/>
  <c r="AJ35" i="1"/>
  <c r="AQ35" i="1"/>
  <c r="J36" i="1"/>
  <c r="L36" i="1"/>
  <c r="O36" i="1"/>
  <c r="Q36" i="1"/>
  <c r="S36" i="1"/>
  <c r="U36" i="1"/>
  <c r="X36" i="1"/>
  <c r="AC36" i="1"/>
  <c r="AJ36" i="1"/>
  <c r="AQ36" i="1"/>
  <c r="J37" i="1"/>
  <c r="L37" i="1"/>
  <c r="O37" i="1"/>
  <c r="Q37" i="1"/>
  <c r="S37" i="1"/>
  <c r="U37" i="1"/>
  <c r="X37" i="1"/>
  <c r="AC37" i="1"/>
  <c r="AJ37" i="1"/>
  <c r="AQ37" i="1"/>
  <c r="J38" i="1"/>
  <c r="L38" i="1"/>
  <c r="O38" i="1"/>
  <c r="Q38" i="1"/>
  <c r="S38" i="1"/>
  <c r="U38" i="1"/>
  <c r="X38" i="1"/>
  <c r="AC38" i="1"/>
  <c r="AJ38" i="1"/>
  <c r="AQ38" i="1"/>
  <c r="J39" i="1"/>
  <c r="L39" i="1"/>
  <c r="O39" i="1"/>
  <c r="Q39" i="1"/>
  <c r="S39" i="1"/>
  <c r="U39" i="1"/>
  <c r="X39" i="1"/>
  <c r="AC39" i="1"/>
  <c r="AJ39" i="1"/>
  <c r="AQ39" i="1"/>
  <c r="J40" i="1"/>
  <c r="L40" i="1"/>
  <c r="O40" i="1"/>
  <c r="Q40" i="1"/>
  <c r="S40" i="1"/>
  <c r="U40" i="1"/>
  <c r="X40" i="1"/>
  <c r="AC40" i="1"/>
  <c r="AJ40" i="1"/>
  <c r="AQ40" i="1"/>
  <c r="J41" i="1"/>
  <c r="L41" i="1"/>
  <c r="O41" i="1"/>
  <c r="Q41" i="1"/>
  <c r="S41" i="1"/>
  <c r="U41" i="1"/>
  <c r="X41" i="1"/>
  <c r="AC41" i="1"/>
  <c r="AJ41" i="1"/>
  <c r="AQ41" i="1"/>
  <c r="J42" i="1"/>
  <c r="L42" i="1"/>
  <c r="O42" i="1"/>
  <c r="Q42" i="1"/>
  <c r="S42" i="1"/>
  <c r="U42" i="1"/>
  <c r="X42" i="1"/>
  <c r="AC42" i="1"/>
  <c r="AJ42" i="1"/>
  <c r="AQ42" i="1"/>
  <c r="J43" i="1"/>
  <c r="L43" i="1"/>
  <c r="O43" i="1"/>
  <c r="Q43" i="1"/>
  <c r="S43" i="1"/>
  <c r="U43" i="1"/>
  <c r="X43" i="1"/>
  <c r="AC43" i="1"/>
  <c r="AJ43" i="1"/>
  <c r="AQ43" i="1"/>
  <c r="J44" i="1"/>
  <c r="L44" i="1"/>
  <c r="O44" i="1"/>
  <c r="Q44" i="1"/>
  <c r="S44" i="1"/>
  <c r="U44" i="1"/>
  <c r="X44" i="1"/>
  <c r="AC44" i="1"/>
  <c r="AJ44" i="1"/>
  <c r="AQ44" i="1"/>
  <c r="J45" i="1"/>
  <c r="L45" i="1"/>
  <c r="O45" i="1"/>
  <c r="Q45" i="1"/>
  <c r="S45" i="1"/>
  <c r="U45" i="1"/>
  <c r="X45" i="1"/>
  <c r="AC45" i="1"/>
  <c r="AJ45" i="1"/>
  <c r="AQ45" i="1"/>
  <c r="J46" i="1"/>
  <c r="L46" i="1"/>
  <c r="O46" i="1"/>
  <c r="Q46" i="1"/>
  <c r="S46" i="1"/>
  <c r="U46" i="1"/>
  <c r="X46" i="1"/>
  <c r="AC46" i="1"/>
  <c r="AJ46" i="1"/>
  <c r="AQ46" i="1"/>
  <c r="J47" i="1"/>
  <c r="L47" i="1"/>
  <c r="O47" i="1"/>
  <c r="Q47" i="1"/>
  <c r="S47" i="1"/>
  <c r="U47" i="1"/>
  <c r="X47" i="1"/>
  <c r="AC47" i="1"/>
  <c r="AJ47" i="1"/>
  <c r="AQ47" i="1"/>
  <c r="J48" i="1"/>
  <c r="L48" i="1"/>
  <c r="O48" i="1"/>
  <c r="Q48" i="1"/>
  <c r="S48" i="1"/>
  <c r="U48" i="1"/>
  <c r="X48" i="1"/>
  <c r="AC48" i="1"/>
  <c r="AJ48" i="1"/>
  <c r="AQ48" i="1"/>
  <c r="J49" i="1"/>
  <c r="L49" i="1"/>
  <c r="O49" i="1"/>
  <c r="Q49" i="1"/>
  <c r="S49" i="1"/>
  <c r="U49" i="1"/>
  <c r="X49" i="1"/>
  <c r="AC49" i="1"/>
  <c r="AJ49" i="1"/>
  <c r="AQ49" i="1"/>
  <c r="J50" i="1"/>
  <c r="L50" i="1"/>
  <c r="O50" i="1"/>
  <c r="Q50" i="1"/>
  <c r="S50" i="1"/>
  <c r="U50" i="1"/>
  <c r="X50" i="1"/>
  <c r="AC50" i="1"/>
  <c r="AJ50" i="1"/>
  <c r="AQ50" i="1"/>
  <c r="J51" i="1"/>
  <c r="L51" i="1"/>
  <c r="O51" i="1"/>
  <c r="Q51" i="1"/>
  <c r="S51" i="1"/>
  <c r="U51" i="1"/>
  <c r="X51" i="1"/>
  <c r="AC51" i="1"/>
  <c r="AJ51" i="1"/>
  <c r="AQ51" i="1"/>
  <c r="J52" i="1"/>
  <c r="L52" i="1"/>
  <c r="O52" i="1"/>
  <c r="Q52" i="1"/>
  <c r="S52" i="1"/>
  <c r="U52" i="1"/>
  <c r="X52" i="1"/>
  <c r="AC52" i="1"/>
  <c r="AJ52" i="1"/>
  <c r="AQ52" i="1"/>
  <c r="J53" i="1"/>
  <c r="L53" i="1"/>
  <c r="O53" i="1"/>
  <c r="Q53" i="1"/>
  <c r="S53" i="1"/>
  <c r="U53" i="1"/>
  <c r="X53" i="1"/>
  <c r="AC53" i="1"/>
  <c r="AJ53" i="1"/>
  <c r="AQ53" i="1"/>
  <c r="J54" i="1"/>
  <c r="L54" i="1"/>
  <c r="O54" i="1"/>
  <c r="Q54" i="1"/>
  <c r="S54" i="1"/>
  <c r="U54" i="1"/>
  <c r="X54" i="1"/>
  <c r="AC54" i="1"/>
  <c r="AJ54" i="1"/>
  <c r="AQ54" i="1"/>
  <c r="J55" i="1"/>
  <c r="L55" i="1"/>
  <c r="O55" i="1"/>
  <c r="Q55" i="1"/>
  <c r="S55" i="1"/>
  <c r="U55" i="1"/>
  <c r="X55" i="1"/>
  <c r="AC55" i="1"/>
  <c r="AJ55" i="1"/>
  <c r="AQ55" i="1"/>
  <c r="J56" i="1"/>
  <c r="L56" i="1"/>
  <c r="O56" i="1"/>
  <c r="Q56" i="1"/>
  <c r="S56" i="1"/>
  <c r="U56" i="1"/>
  <c r="X56" i="1"/>
  <c r="AC56" i="1"/>
  <c r="AJ56" i="1"/>
  <c r="AQ56" i="1"/>
  <c r="J57" i="1"/>
  <c r="L57" i="1"/>
  <c r="O57" i="1"/>
  <c r="Q57" i="1"/>
  <c r="S57" i="1"/>
  <c r="U57" i="1"/>
  <c r="X57" i="1"/>
  <c r="AC57" i="1"/>
  <c r="AJ57" i="1"/>
  <c r="AQ57" i="1"/>
  <c r="J58" i="1"/>
  <c r="L58" i="1"/>
  <c r="O58" i="1"/>
  <c r="Q58" i="1"/>
  <c r="S58" i="1"/>
  <c r="U58" i="1"/>
  <c r="X58" i="1"/>
  <c r="AC58" i="1"/>
  <c r="AJ58" i="1"/>
  <c r="AQ58" i="1"/>
  <c r="J59" i="1"/>
  <c r="L59" i="1"/>
  <c r="O59" i="1"/>
  <c r="Q59" i="1"/>
  <c r="S59" i="1"/>
  <c r="U59" i="1"/>
  <c r="X59" i="1"/>
  <c r="AC59" i="1"/>
  <c r="AJ59" i="1"/>
  <c r="AQ59" i="1"/>
  <c r="J60" i="1"/>
  <c r="L60" i="1"/>
  <c r="O60" i="1"/>
  <c r="Q60" i="1"/>
  <c r="S60" i="1"/>
  <c r="U60" i="1"/>
  <c r="X60" i="1"/>
  <c r="AC60" i="1"/>
  <c r="AJ60" i="1"/>
  <c r="AQ60" i="1"/>
  <c r="J61" i="1"/>
  <c r="L61" i="1"/>
  <c r="O61" i="1"/>
  <c r="Q61" i="1"/>
  <c r="S61" i="1"/>
  <c r="U61" i="1"/>
  <c r="X61" i="1"/>
  <c r="AC61" i="1"/>
  <c r="AJ61" i="1"/>
  <c r="AQ61" i="1"/>
  <c r="J62" i="1"/>
  <c r="L62" i="1"/>
  <c r="O62" i="1"/>
  <c r="Q62" i="1"/>
  <c r="S62" i="1"/>
  <c r="U62" i="1"/>
  <c r="X62" i="1"/>
  <c r="AC62" i="1"/>
  <c r="AJ62" i="1"/>
  <c r="AQ62" i="1"/>
  <c r="J63" i="1"/>
  <c r="L63" i="1"/>
  <c r="O63" i="1"/>
  <c r="Q63" i="1"/>
  <c r="S63" i="1"/>
  <c r="U63" i="1"/>
  <c r="X63" i="1"/>
  <c r="AC63" i="1"/>
  <c r="AJ63" i="1"/>
  <c r="AQ63" i="1"/>
  <c r="J64" i="1"/>
  <c r="L64" i="1"/>
  <c r="O64" i="1"/>
  <c r="Q64" i="1"/>
  <c r="S64" i="1"/>
  <c r="U64" i="1"/>
  <c r="X64" i="1"/>
  <c r="AC64" i="1"/>
  <c r="AJ64" i="1"/>
  <c r="AQ64" i="1"/>
  <c r="J65" i="1"/>
  <c r="L65" i="1"/>
  <c r="O65" i="1"/>
  <c r="Q65" i="1"/>
  <c r="S65" i="1"/>
  <c r="U65" i="1"/>
  <c r="X65" i="1"/>
  <c r="AC65" i="1"/>
  <c r="AJ65" i="1"/>
  <c r="AQ65" i="1"/>
  <c r="J66" i="1"/>
  <c r="L66" i="1"/>
  <c r="O66" i="1"/>
  <c r="Q66" i="1"/>
  <c r="S66" i="1"/>
  <c r="U66" i="1"/>
  <c r="X66" i="1"/>
  <c r="AC66" i="1"/>
  <c r="AJ66" i="1"/>
  <c r="AQ66" i="1"/>
  <c r="J67" i="1"/>
  <c r="L67" i="1"/>
  <c r="O67" i="1"/>
  <c r="Q67" i="1"/>
  <c r="S67" i="1"/>
  <c r="U67" i="1"/>
  <c r="X67" i="1"/>
  <c r="AC67" i="1"/>
  <c r="AJ67" i="1"/>
  <c r="AQ67" i="1"/>
  <c r="J68" i="1"/>
  <c r="L68" i="1"/>
  <c r="O68" i="1"/>
  <c r="Q68" i="1"/>
  <c r="S68" i="1"/>
  <c r="U68" i="1"/>
  <c r="X68" i="1"/>
  <c r="AC68" i="1"/>
  <c r="AJ68" i="1"/>
  <c r="AQ68" i="1"/>
  <c r="J69" i="1"/>
  <c r="L69" i="1"/>
  <c r="O69" i="1"/>
  <c r="Q69" i="1"/>
  <c r="S69" i="1"/>
  <c r="U69" i="1"/>
  <c r="X69" i="1"/>
  <c r="AC69" i="1"/>
  <c r="AJ69" i="1"/>
  <c r="AQ69" i="1"/>
  <c r="J70" i="1"/>
  <c r="L70" i="1"/>
  <c r="O70" i="1"/>
  <c r="Q70" i="1"/>
  <c r="S70" i="1"/>
  <c r="U70" i="1"/>
  <c r="X70" i="1"/>
  <c r="AC70" i="1"/>
  <c r="AJ70" i="1"/>
  <c r="AQ70" i="1"/>
  <c r="J71" i="1"/>
  <c r="L71" i="1"/>
  <c r="O71" i="1"/>
  <c r="Q71" i="1"/>
  <c r="S71" i="1"/>
  <c r="U71" i="1"/>
  <c r="X71" i="1"/>
  <c r="AC71" i="1"/>
  <c r="AJ71" i="1"/>
  <c r="AQ71" i="1"/>
  <c r="J72" i="1"/>
  <c r="L72" i="1"/>
  <c r="O72" i="1"/>
  <c r="Q72" i="1"/>
  <c r="S72" i="1"/>
  <c r="U72" i="1"/>
  <c r="X72" i="1"/>
  <c r="AC72" i="1"/>
  <c r="AJ72" i="1"/>
  <c r="AQ72" i="1"/>
  <c r="J73" i="1"/>
  <c r="L73" i="1"/>
  <c r="O73" i="1"/>
  <c r="Q73" i="1"/>
  <c r="S73" i="1"/>
  <c r="U73" i="1"/>
  <c r="X73" i="1"/>
  <c r="AC73" i="1"/>
  <c r="AJ73" i="1"/>
  <c r="AQ73" i="1"/>
  <c r="J74" i="1"/>
  <c r="L74" i="1"/>
  <c r="O74" i="1"/>
  <c r="Q74" i="1"/>
  <c r="S74" i="1"/>
  <c r="U74" i="1"/>
  <c r="X74" i="1"/>
  <c r="AC74" i="1"/>
  <c r="AJ74" i="1"/>
  <c r="AQ74" i="1"/>
  <c r="J75" i="1"/>
  <c r="L75" i="1"/>
  <c r="O75" i="1"/>
  <c r="Q75" i="1"/>
  <c r="S75" i="1"/>
  <c r="U75" i="1"/>
  <c r="X75" i="1"/>
  <c r="AC75" i="1"/>
  <c r="AJ75" i="1"/>
  <c r="AQ75" i="1"/>
  <c r="J76" i="1"/>
  <c r="L76" i="1"/>
  <c r="O76" i="1"/>
  <c r="Q76" i="1"/>
  <c r="S76" i="1"/>
  <c r="U76" i="1"/>
  <c r="X76" i="1"/>
  <c r="AC76" i="1"/>
  <c r="AJ76" i="1"/>
  <c r="AQ76" i="1"/>
  <c r="J77" i="1"/>
  <c r="L77" i="1"/>
  <c r="O77" i="1"/>
  <c r="Q77" i="1"/>
  <c r="S77" i="1"/>
  <c r="U77" i="1"/>
  <c r="X77" i="1"/>
  <c r="AC77" i="1"/>
  <c r="AJ77" i="1"/>
  <c r="AQ77" i="1"/>
  <c r="J78" i="1"/>
  <c r="L78" i="1"/>
  <c r="O78" i="1"/>
  <c r="Q78" i="1"/>
  <c r="S78" i="1"/>
  <c r="U78" i="1"/>
  <c r="X78" i="1"/>
  <c r="AC78" i="1"/>
  <c r="AJ78" i="1"/>
  <c r="AQ78" i="1"/>
  <c r="J79" i="1"/>
  <c r="L79" i="1"/>
  <c r="O79" i="1"/>
  <c r="Q79" i="1"/>
  <c r="S79" i="1"/>
  <c r="U79" i="1"/>
  <c r="X79" i="1"/>
  <c r="AC79" i="1"/>
  <c r="AJ79" i="1"/>
  <c r="AQ79" i="1"/>
  <c r="J80" i="1"/>
  <c r="L80" i="1"/>
  <c r="O80" i="1"/>
  <c r="Q80" i="1"/>
  <c r="S80" i="1"/>
  <c r="U80" i="1"/>
  <c r="X80" i="1"/>
  <c r="AC80" i="1"/>
  <c r="AJ80" i="1"/>
  <c r="AQ80" i="1"/>
  <c r="J81" i="1"/>
  <c r="L81" i="1"/>
  <c r="O81" i="1"/>
  <c r="Q81" i="1"/>
  <c r="S81" i="1"/>
  <c r="U81" i="1"/>
  <c r="X81" i="1"/>
  <c r="AC81" i="1"/>
  <c r="AJ81" i="1"/>
  <c r="AQ81" i="1"/>
  <c r="J82" i="1"/>
  <c r="L82" i="1"/>
  <c r="O82" i="1"/>
  <c r="Q82" i="1"/>
  <c r="S82" i="1"/>
  <c r="U82" i="1"/>
  <c r="X82" i="1"/>
  <c r="AC82" i="1"/>
  <c r="AJ82" i="1"/>
  <c r="AQ82" i="1"/>
  <c r="J83" i="1"/>
  <c r="L83" i="1"/>
  <c r="O83" i="1"/>
  <c r="Q83" i="1"/>
  <c r="S83" i="1"/>
  <c r="U83" i="1"/>
  <c r="X83" i="1"/>
  <c r="AC83" i="1"/>
  <c r="AJ83" i="1"/>
  <c r="AQ83" i="1"/>
  <c r="J84" i="1"/>
  <c r="L84" i="1"/>
  <c r="O84" i="1"/>
  <c r="Q84" i="1"/>
  <c r="S84" i="1"/>
  <c r="U84" i="1"/>
  <c r="X84" i="1"/>
  <c r="AC84" i="1"/>
  <c r="AJ84" i="1"/>
  <c r="AQ84" i="1"/>
  <c r="J85" i="1"/>
  <c r="L85" i="1"/>
  <c r="O85" i="1"/>
  <c r="Q85" i="1"/>
  <c r="S85" i="1"/>
  <c r="U85" i="1"/>
  <c r="X85" i="1"/>
  <c r="AC85" i="1"/>
  <c r="AJ85" i="1"/>
  <c r="AQ85" i="1"/>
  <c r="J86" i="1"/>
  <c r="L86" i="1"/>
  <c r="O86" i="1"/>
  <c r="Q86" i="1"/>
  <c r="S86" i="1"/>
  <c r="U86" i="1"/>
  <c r="X86" i="1"/>
  <c r="AC86" i="1"/>
  <c r="AJ86" i="1"/>
  <c r="AQ86" i="1"/>
  <c r="J87" i="1"/>
  <c r="L87" i="1"/>
  <c r="O87" i="1"/>
  <c r="Q87" i="1"/>
  <c r="S87" i="1"/>
  <c r="U87" i="1"/>
  <c r="X87" i="1"/>
  <c r="AC87" i="1"/>
  <c r="AJ87" i="1"/>
  <c r="AQ87" i="1"/>
  <c r="J88" i="1"/>
  <c r="L88" i="1"/>
  <c r="O88" i="1"/>
  <c r="Q88" i="1"/>
  <c r="S88" i="1"/>
  <c r="U88" i="1"/>
  <c r="X88" i="1"/>
  <c r="AC88" i="1"/>
  <c r="AJ88" i="1"/>
  <c r="AQ88" i="1"/>
  <c r="J89" i="1"/>
  <c r="L89" i="1"/>
  <c r="O89" i="1"/>
  <c r="Q89" i="1"/>
  <c r="S89" i="1"/>
  <c r="U89" i="1"/>
  <c r="X89" i="1"/>
  <c r="AC89" i="1"/>
  <c r="AJ89" i="1"/>
  <c r="AQ89" i="1"/>
  <c r="J90" i="1"/>
  <c r="L90" i="1"/>
  <c r="O90" i="1"/>
  <c r="Q90" i="1"/>
  <c r="S90" i="1"/>
  <c r="U90" i="1"/>
  <c r="X90" i="1"/>
  <c r="AC90" i="1"/>
  <c r="AJ90" i="1"/>
  <c r="AQ90" i="1"/>
  <c r="J91" i="1"/>
  <c r="L91" i="1"/>
  <c r="O91" i="1"/>
  <c r="Q91" i="1"/>
  <c r="S91" i="1"/>
  <c r="U91" i="1"/>
  <c r="X91" i="1"/>
  <c r="AC91" i="1"/>
  <c r="AJ91" i="1"/>
  <c r="AQ91" i="1"/>
  <c r="J92" i="1"/>
  <c r="L92" i="1"/>
  <c r="O92" i="1"/>
  <c r="Q92" i="1"/>
  <c r="S92" i="1"/>
  <c r="U92" i="1"/>
  <c r="X92" i="1"/>
  <c r="AC92" i="1"/>
  <c r="AJ92" i="1"/>
  <c r="AQ92" i="1"/>
  <c r="J93" i="1"/>
  <c r="L93" i="1"/>
  <c r="O93" i="1"/>
  <c r="Q93" i="1"/>
  <c r="S93" i="1"/>
  <c r="U93" i="1"/>
  <c r="X93" i="1"/>
  <c r="AC93" i="1"/>
  <c r="AJ93" i="1"/>
  <c r="AQ93" i="1"/>
  <c r="J94" i="1"/>
  <c r="L94" i="1"/>
  <c r="O94" i="1"/>
  <c r="Q94" i="1"/>
  <c r="S94" i="1"/>
  <c r="U94" i="1"/>
  <c r="X94" i="1"/>
  <c r="AC94" i="1"/>
  <c r="AJ94" i="1"/>
  <c r="AQ94" i="1"/>
  <c r="J95" i="1"/>
  <c r="L95" i="1"/>
  <c r="O95" i="1"/>
  <c r="Q95" i="1"/>
  <c r="S95" i="1"/>
  <c r="U95" i="1"/>
  <c r="X95" i="1"/>
  <c r="AC95" i="1"/>
  <c r="AJ95" i="1"/>
  <c r="AQ95" i="1"/>
  <c r="J96" i="1"/>
  <c r="L96" i="1"/>
  <c r="O96" i="1"/>
  <c r="Q96" i="1"/>
  <c r="S96" i="1"/>
  <c r="U96" i="1"/>
  <c r="X96" i="1"/>
  <c r="AC96" i="1"/>
  <c r="AJ96" i="1"/>
  <c r="AQ96" i="1"/>
  <c r="J97" i="1"/>
  <c r="L97" i="1"/>
  <c r="O97" i="1"/>
  <c r="Q97" i="1"/>
  <c r="S97" i="1"/>
  <c r="U97" i="1"/>
  <c r="X97" i="1"/>
  <c r="AC97" i="1"/>
  <c r="AJ97" i="1"/>
  <c r="AQ97" i="1"/>
  <c r="J98" i="1"/>
  <c r="L98" i="1"/>
  <c r="O98" i="1"/>
  <c r="Q98" i="1"/>
  <c r="S98" i="1"/>
  <c r="U98" i="1"/>
  <c r="X98" i="1"/>
  <c r="AC98" i="1"/>
  <c r="AJ98" i="1"/>
  <c r="AQ98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</calcChain>
</file>

<file path=xl/sharedStrings.xml><?xml version="1.0" encoding="utf-8"?>
<sst xmlns="http://schemas.openxmlformats.org/spreadsheetml/2006/main" count="135" uniqueCount="135">
  <si>
    <t>СГУФТ</t>
  </si>
  <si>
    <t>РГУП</t>
  </si>
  <si>
    <t>МГТУ ГА</t>
  </si>
  <si>
    <t>Колледж БГУ</t>
  </si>
  <si>
    <t>ИРНИТУ</t>
  </si>
  <si>
    <t>ИрГУПС  МК ЖТ</t>
  </si>
  <si>
    <t>ИрГУПС  СКТиС</t>
  </si>
  <si>
    <t>ИРГАУ</t>
  </si>
  <si>
    <t>ИГУ</t>
  </si>
  <si>
    <t>ИГМУ</t>
  </si>
  <si>
    <t>ВГИК</t>
  </si>
  <si>
    <t>БрГУ(БЦБК)</t>
  </si>
  <si>
    <t>БрГУ(Братский педколледж)</t>
  </si>
  <si>
    <t>БГУ(Усть-Илимск)</t>
  </si>
  <si>
    <t>Русско-Азиатский экономико-правовой колледж</t>
  </si>
  <si>
    <t>Колледж управления и предпринимательства</t>
  </si>
  <si>
    <t>Иркутский техникум экономики и права</t>
  </si>
  <si>
    <t>Иркутский гуманитарно-технический колледж (г.Усть-Кут)</t>
  </si>
  <si>
    <t>Байкальский техникум права и предпринимательства</t>
  </si>
  <si>
    <t>Ангарский экономико-юридический колледж</t>
  </si>
  <si>
    <t>Иркутский реабилитационный техникум</t>
  </si>
  <si>
    <t>УОР г.Ангарска</t>
  </si>
  <si>
    <t>ГУОР г.Иркутска</t>
  </si>
  <si>
    <t>Иркутское театральное училище</t>
  </si>
  <si>
    <t>Иркутский областной художественный колледж им. И.Л. Копылова</t>
  </si>
  <si>
    <t>Иркутский областной музыкальный колледж имени Фридерика Шопена</t>
  </si>
  <si>
    <t>Иркутский областной колледж культуры</t>
  </si>
  <si>
    <t>Братское музыкальное училище</t>
  </si>
  <si>
    <t>Черемховский медицинский колледж</t>
  </si>
  <si>
    <t>Усть-Ордынский медицинский колледж им. Шобогорова М.Ш</t>
  </si>
  <si>
    <t>Усольский медицинский техникум</t>
  </si>
  <si>
    <t>Тулунский медицинский колледж</t>
  </si>
  <si>
    <t>Тайшетский медицинский техникум</t>
  </si>
  <si>
    <t>Саянский медицинский колледж</t>
  </si>
  <si>
    <t>Нижнеудинское медицинское училище</t>
  </si>
  <si>
    <t>Иркутский базовый медицинский колледж</t>
  </si>
  <si>
    <t>Братский медицинский колледж</t>
  </si>
  <si>
    <t>Ангарский медицинский колледж</t>
  </si>
  <si>
    <t>Чунский многопрофильный техникум</t>
  </si>
  <si>
    <t>Черемховский техникум промышленной индустрии и сервиса</t>
  </si>
  <si>
    <t>Черемховский педагогический колледж</t>
  </si>
  <si>
    <t>Черемховский горнотехнический колледж им. М.И. Щадова</t>
  </si>
  <si>
    <t>Химико-технологический техникум г.Саянска</t>
  </si>
  <si>
    <t>Усть-Ордынский аграрный техникум</t>
  </si>
  <si>
    <t>Усть-Кутский промышленный техникум</t>
  </si>
  <si>
    <t>Усть-Илимский техникум лесопромышленных технологий и сферы услуг</t>
  </si>
  <si>
    <t>Усольский техникум сферы обслуживания</t>
  </si>
  <si>
    <t>Усольский индустриальный техникум</t>
  </si>
  <si>
    <t>Усольский аграрно-промышленный техникум</t>
  </si>
  <si>
    <t>Тулунский аграрный техникум</t>
  </si>
  <si>
    <t>Тайшетский промышленно-технологический техникум</t>
  </si>
  <si>
    <t>Свирский электромеханический техникум</t>
  </si>
  <si>
    <t>Профессиональное училище № 48 п. Подгорный</t>
  </si>
  <si>
    <t>Профессиональное училище № 39 п.Центральный Хазан</t>
  </si>
  <si>
    <t>Профессиональный колледж г.Железногорска-Илимского</t>
  </si>
  <si>
    <t>Профессиональное училище № 60 с.Оек</t>
  </si>
  <si>
    <t>Профессиональное училище № 58 р.п. Юрты</t>
  </si>
  <si>
    <t>Нижнеудинский техникум железнодорожного транспорта</t>
  </si>
  <si>
    <t>Киренский профессионально-педагогический колледж</t>
  </si>
  <si>
    <t>Иркутский энергетический колледж</t>
  </si>
  <si>
    <t>Иркутский технологический колледж</t>
  </si>
  <si>
    <t>Иркутский техникум транспорта и строительства</t>
  </si>
  <si>
    <t>Иркутский техникум речного и автомобильного транспорта</t>
  </si>
  <si>
    <t>Иркутский техникум машиностроения им. Н.П. Трапезникова</t>
  </si>
  <si>
    <t>Иркутский техникум архитектуры и строительства</t>
  </si>
  <si>
    <t>Иркутский техникум авиастроения и материалооботки</t>
  </si>
  <si>
    <t>Иркутский техникум индустрии питания</t>
  </si>
  <si>
    <t>Иркутский региональный колледж педагогического образования</t>
  </si>
  <si>
    <t>Иркутский колледж экономики, сервиса и туризма</t>
  </si>
  <si>
    <t>Иркутский колледж автомобильного транспорта и дорожного строительства</t>
  </si>
  <si>
    <t>Иркутский гидрометерологический техникум</t>
  </si>
  <si>
    <t>Иркутский аграрный техникум</t>
  </si>
  <si>
    <t>Иркутский авиационный техникум</t>
  </si>
  <si>
    <t>Зиминский железнодорожный техникум</t>
  </si>
  <si>
    <t>Заларинский агропромышленный техникум</t>
  </si>
  <si>
    <t>Братский торгово-технологический техникум</t>
  </si>
  <si>
    <t>Братский профессиональный техникум</t>
  </si>
  <si>
    <t>Братский промышленный техникум</t>
  </si>
  <si>
    <t>Братский политехнический колледж</t>
  </si>
  <si>
    <t>Братский педагогический колледж</t>
  </si>
  <si>
    <t>Братский педагогический колледж (филиал)</t>
  </si>
  <si>
    <t>Братский индустриально-металлургический техникум</t>
  </si>
  <si>
    <t>Боханский педагогический колледж им. Д.Банзарова</t>
  </si>
  <si>
    <t>Боханский аграрный техникум</t>
  </si>
  <si>
    <t>Бодайбинский горный техникум</t>
  </si>
  <si>
    <t>Балаганский аграрно-технологический техникум</t>
  </si>
  <si>
    <t>Байкальский техникум отраслевых технологий и сервиса</t>
  </si>
  <si>
    <t>Ангарский техникум строительных технологий</t>
  </si>
  <si>
    <t>Ангарский техникум рекламы и промышленных технологий</t>
  </si>
  <si>
    <t>Ангарский техникум общественного питания и торговли</t>
  </si>
  <si>
    <t>Ангарский промышленно-экономический техникум</t>
  </si>
  <si>
    <t>Ангарский политехнихнический техникум</t>
  </si>
  <si>
    <t>Ангарский педагогический колледж</t>
  </si>
  <si>
    <t>Ангарский индустриальный техникум</t>
  </si>
  <si>
    <t>Ангарский автотранспортный техникум</t>
  </si>
  <si>
    <t>будут продолжать обучение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</si>
  <si>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</si>
  <si>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призваны в армию</t>
  </si>
  <si>
    <t>будут самозанятыми</t>
  </si>
  <si>
    <t>будут осуществлять предпринимательскую деятельность</t>
  </si>
  <si>
    <t>будут трудоустроены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</si>
  <si>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</si>
  <si>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</si>
  <si>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</si>
  <si>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</si>
  <si>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 xml:space="preserve">Находятся под следствием, отбывают наказание </t>
  </si>
  <si>
    <t>Смерть, тяжелое состояние здоровья</t>
  </si>
  <si>
    <t>Иные причины нахождения под риском нетрудоустройства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</si>
  <si>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</si>
  <si>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</si>
  <si>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Неформальная занятость (нелегальная)</t>
  </si>
  <si>
    <t>Находятся в отпуске по уходу 
за ребенком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</si>
  <si>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</si>
  <si>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Проходят службу в армии по призыву</t>
  </si>
  <si>
    <t>Продолжили обучение</t>
  </si>
  <si>
    <t>Самозанятые (перешедшие на специальный налоговый режим  - налог на профессио-нальный доход)</t>
  </si>
  <si>
    <t xml:space="preserve">Индивидуальные предприниматели 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</si>
  <si>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</si>
  <si>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</si>
  <si>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</si>
  <si>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</si>
  <si>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Прочее, редкие жизненные обстоятельства</t>
  </si>
  <si>
    <t>Зона риска (требует оперативных мер и адресной работы)</t>
  </si>
  <si>
    <t>Потенциальная занятость (не относится к занятости по итогам обучения, требует дополнительных мер)</t>
  </si>
  <si>
    <t>Занятые выпускники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</si>
  <si>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</si>
  <si>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</si>
  <si>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</si>
  <si>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</si>
  <si>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</si>
  <si>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>Номер строки</t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</si>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</sst>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10" fontId="0" fillId="0" borderId="1" xfId="0" applyNumberFormat="1" applyBorder="1"/>
    <xf numFmtId="0" fontId="0" fillId="0" borderId="1" xfId="0" applyFill="1" applyBorder="1"/>
    <xf numFmtId="10" fontId="0" fillId="0" borderId="1" xfId="1" applyNumberFormat="1" applyFont="1" applyFill="1" applyBorder="1"/>
    <xf numFmtId="0" fontId="0" fillId="0" borderId="1" xfId="0" applyFill="1" applyBorder="1" applyAlignment="1">
      <alignment wrapText="1"/>
    </xf>
    <xf numFmtId="0" fontId="3" fillId="0" borderId="1" xfId="2" applyFont="1" applyFill="1" applyBorder="1"/>
    <xf numFmtId="0" fontId="0" fillId="0" borderId="1" xfId="0" applyNumberFormat="1" applyFill="1" applyBorder="1"/>
    <xf numFmtId="49" fontId="4" fillId="0" borderId="1" xfId="3" applyNumberFormat="1" applyFont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49" fontId="4" fillId="3" borderId="1" xfId="3" applyNumberFormat="1" applyFont="1" applyFill="1" applyBorder="1" applyAlignment="1">
      <alignment horizontal="center" vertical="top" wrapText="1"/>
    </xf>
    <xf numFmtId="49" fontId="8" fillId="0" borderId="1" xfId="3" applyNumberFormat="1" applyFont="1" applyBorder="1" applyAlignment="1">
      <alignment horizontal="center" vertical="top" wrapText="1"/>
    </xf>
    <xf numFmtId="0" fontId="9" fillId="0" borderId="1" xfId="3" applyFont="1" applyBorder="1" applyAlignment="1">
      <alignment horizontal="center" vertical="top" wrapText="1"/>
    </xf>
    <xf numFmtId="0" fontId="9" fillId="0" borderId="1" xfId="3" applyFont="1" applyBorder="1" applyAlignment="1">
      <alignment horizontal="center" vertical="top"/>
    </xf>
    <xf numFmtId="49" fontId="9" fillId="0" borderId="1" xfId="3" applyNumberFormat="1" applyFont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5" xfId="0" applyFill="1" applyBorder="1"/>
    <xf numFmtId="49" fontId="5" fillId="2" borderId="1" xfId="3" applyNumberFormat="1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0" fontId="9" fillId="0" borderId="1" xfId="3" applyFont="1" applyBorder="1" applyAlignment="1">
      <alignment horizontal="center" vertical="top"/>
    </xf>
    <xf numFmtId="0" fontId="9" fillId="0" borderId="1" xfId="3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4" xfId="3" applyFont="1" applyBorder="1" applyAlignment="1">
      <alignment horizontal="center" vertical="top" wrapText="1"/>
    </xf>
    <xf numFmtId="0" fontId="9" fillId="0" borderId="3" xfId="3" applyFont="1" applyBorder="1" applyAlignment="1">
      <alignment horizontal="center" vertical="top" wrapText="1"/>
    </xf>
    <xf numFmtId="0" fontId="9" fillId="0" borderId="2" xfId="3" applyFont="1" applyBorder="1" applyAlignment="1">
      <alignment horizontal="center" vertical="top" wrapText="1"/>
    </xf>
    <xf numFmtId="0" fontId="9" fillId="0" borderId="4" xfId="3" applyFont="1" applyBorder="1" applyAlignment="1">
      <alignment horizontal="center" vertical="top"/>
    </xf>
    <xf numFmtId="0" fontId="9" fillId="0" borderId="3" xfId="3" applyFont="1" applyBorder="1" applyAlignment="1">
      <alignment horizontal="center" vertical="top"/>
    </xf>
    <xf numFmtId="0" fontId="9" fillId="0" borderId="2" xfId="3" applyFont="1" applyBorder="1" applyAlignment="1">
      <alignment horizontal="center" vertical="top"/>
    </xf>
    <xf numFmtId="49" fontId="9" fillId="0" borderId="4" xfId="3" applyNumberFormat="1" applyFont="1" applyBorder="1" applyAlignment="1">
      <alignment horizontal="center" vertical="top" wrapText="1"/>
    </xf>
    <xf numFmtId="49" fontId="9" fillId="0" borderId="3" xfId="3" applyNumberFormat="1" applyFont="1" applyBorder="1" applyAlignment="1">
      <alignment horizontal="center" vertical="top" wrapText="1"/>
    </xf>
    <xf numFmtId="49" fontId="9" fillId="0" borderId="2" xfId="3" applyNumberFormat="1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49" fontId="9" fillId="0" borderId="1" xfId="3" applyNumberFormat="1" applyFont="1" applyBorder="1" applyAlignment="1">
      <alignment horizontal="center" vertical="top" wrapText="1"/>
    </xf>
    <xf numFmtId="10" fontId="0" fillId="0" borderId="5" xfId="1" applyNumberFormat="1" applyFont="1" applyFill="1" applyBorder="1"/>
  </cellXfs>
  <cellStyles count="4">
    <cellStyle name="Обычный" xfId="0" builtinId="0"/>
    <cellStyle name="Обычный 2" xfId="3" xr:uid="{DC67E216-DBD4-4227-9DCD-7E30CF859B45}"/>
    <cellStyle name="Обычный 3" xfId="2" xr:uid="{FEB9170E-F19E-4EAF-8D50-C6AF095DE961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93F0-DCB7-458C-B1A5-7960503DB882}">
  <dimension ref="A1:AS99"/>
  <sheetViews>
    <sheetView tabSelected="1" topLeftCell="A13" workbookViewId="0">
      <pane xSplit="1" topLeftCell="O1" activePane="topRight" state="frozen"/>
      <selection activeCell="A10" sqref="A10"/>
      <selection pane="topRight" activeCell="A26" sqref="A26:XFD26"/>
    </sheetView>
  </sheetViews>
  <sheetFormatPr defaultRowHeight="15" x14ac:dyDescent="0.25"/>
  <cols>
    <col min="1" max="1" width="45.42578125" style="1" customWidth="1"/>
    <col min="2" max="2" width="9.140625" style="1"/>
    <col min="3" max="8" width="27.7109375" style="1" customWidth="1"/>
    <col min="9" max="9" width="60.85546875" style="2" customWidth="1"/>
    <col min="10" max="10" width="11" style="2" customWidth="1"/>
    <col min="11" max="11" width="38.85546875" style="2" customWidth="1"/>
    <col min="12" max="12" width="7.42578125" style="2" customWidth="1"/>
    <col min="13" max="13" width="35" style="2" customWidth="1"/>
    <col min="14" max="14" width="35.42578125" style="2" customWidth="1"/>
    <col min="15" max="15" width="9.140625" style="2" customWidth="1"/>
    <col min="16" max="16" width="25.42578125" style="2" customWidth="1"/>
    <col min="17" max="17" width="7.85546875" style="2" customWidth="1"/>
    <col min="18" max="18" width="29" style="2" customWidth="1"/>
    <col min="19" max="19" width="7.5703125" style="2" customWidth="1"/>
    <col min="20" max="20" width="48.28515625" style="2" customWidth="1"/>
    <col min="21" max="21" width="10.85546875" style="2" customWidth="1"/>
    <col min="22" max="22" width="43.28515625" style="2" customWidth="1"/>
    <col min="23" max="23" width="39.85546875" style="2" customWidth="1"/>
    <col min="24" max="24" width="7.85546875" style="2" customWidth="1"/>
    <col min="25" max="25" width="26.140625" style="2" customWidth="1"/>
    <col min="26" max="26" width="30.7109375" style="2" customWidth="1"/>
    <col min="27" max="27" width="29.85546875" style="2" customWidth="1"/>
    <col min="28" max="28" width="28.42578125" style="2" customWidth="1"/>
    <col min="29" max="29" width="8.42578125" style="2" customWidth="1"/>
    <col min="30" max="30" width="28.140625" style="2" customWidth="1"/>
    <col min="31" max="31" width="22.42578125" style="2" customWidth="1"/>
    <col min="32" max="32" width="22" style="2" customWidth="1"/>
    <col min="33" max="33" width="43.42578125" style="2" customWidth="1"/>
    <col min="34" max="34" width="38.28515625" style="2" customWidth="1"/>
    <col min="35" max="35" width="40.7109375" style="2" customWidth="1"/>
    <col min="36" max="36" width="8.28515625" style="2" customWidth="1"/>
    <col min="37" max="37" width="20.42578125" style="2" customWidth="1"/>
    <col min="38" max="38" width="24.5703125" style="2" customWidth="1"/>
    <col min="39" max="39" width="35.7109375" style="2" customWidth="1"/>
    <col min="40" max="40" width="25.42578125" style="2" customWidth="1"/>
    <col min="41" max="41" width="37.140625" style="2" customWidth="1"/>
    <col min="42" max="42" width="31.28515625" style="2" customWidth="1"/>
    <col min="43" max="43" width="9" style="2" customWidth="1"/>
    <col min="44" max="44" width="23" style="2" customWidth="1"/>
    <col min="45" max="45" width="26.140625" style="2" customWidth="1"/>
    <col min="46" max="16384" width="9.140625" style="1"/>
  </cols>
  <sheetData>
    <row r="1" spans="1:45" ht="18.75" x14ac:dyDescent="0.25">
      <c r="A1" s="23"/>
      <c r="B1" s="20" t="s">
        <v>134</v>
      </c>
      <c r="C1" s="20" t="s">
        <v>133</v>
      </c>
      <c r="D1" s="20" t="s">
        <v>132</v>
      </c>
      <c r="E1" s="20" t="s">
        <v>131</v>
      </c>
      <c r="F1" s="20" t="s">
        <v>130</v>
      </c>
      <c r="G1" s="20" t="s">
        <v>129</v>
      </c>
      <c r="H1" s="33" t="s">
        <v>128</v>
      </c>
      <c r="I1" s="34" t="s">
        <v>127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15"/>
      <c r="AR1" s="19" t="s">
        <v>126</v>
      </c>
      <c r="AS1" s="20" t="s">
        <v>125</v>
      </c>
    </row>
    <row r="2" spans="1:45" ht="35.25" customHeight="1" x14ac:dyDescent="0.25">
      <c r="A2" s="23"/>
      <c r="B2" s="20"/>
      <c r="C2" s="20"/>
      <c r="D2" s="20"/>
      <c r="E2" s="20"/>
      <c r="F2" s="20"/>
      <c r="G2" s="20"/>
      <c r="H2" s="33"/>
      <c r="I2" s="21" t="s">
        <v>124</v>
      </c>
      <c r="J2" s="21"/>
      <c r="K2" s="21"/>
      <c r="L2" s="21"/>
      <c r="M2" s="21"/>
      <c r="N2" s="21"/>
      <c r="O2" s="21"/>
      <c r="P2" s="21"/>
      <c r="Q2" s="21"/>
      <c r="R2" s="21"/>
      <c r="S2" s="14"/>
      <c r="T2" s="22" t="s">
        <v>123</v>
      </c>
      <c r="U2" s="22"/>
      <c r="V2" s="22"/>
      <c r="W2" s="22"/>
      <c r="X2" s="13"/>
      <c r="Y2" s="24" t="s">
        <v>122</v>
      </c>
      <c r="Z2" s="25"/>
      <c r="AA2" s="25"/>
      <c r="AB2" s="25"/>
      <c r="AC2" s="26"/>
      <c r="AD2" s="27" t="s">
        <v>121</v>
      </c>
      <c r="AE2" s="28"/>
      <c r="AF2" s="28"/>
      <c r="AG2" s="28"/>
      <c r="AH2" s="28"/>
      <c r="AI2" s="28"/>
      <c r="AJ2" s="29"/>
      <c r="AK2" s="30" t="s">
        <v>120</v>
      </c>
      <c r="AL2" s="31"/>
      <c r="AM2" s="31"/>
      <c r="AN2" s="31"/>
      <c r="AO2" s="31"/>
      <c r="AP2" s="31"/>
      <c r="AQ2" s="32"/>
      <c r="AR2" s="19"/>
      <c r="AS2" s="20"/>
    </row>
    <row r="3" spans="1:45" ht="220.5" x14ac:dyDescent="0.25">
      <c r="A3" s="23"/>
      <c r="B3" s="20"/>
      <c r="C3" s="20"/>
      <c r="D3" s="20"/>
      <c r="E3" s="20"/>
      <c r="F3" s="20"/>
      <c r="G3" s="20"/>
      <c r="H3" s="20"/>
      <c r="I3" s="9" t="s">
        <v>119</v>
      </c>
      <c r="J3" s="9"/>
      <c r="K3" s="12" t="s">
        <v>118</v>
      </c>
      <c r="L3" s="12"/>
      <c r="M3" s="12" t="s">
        <v>117</v>
      </c>
      <c r="N3" s="9" t="s">
        <v>116</v>
      </c>
      <c r="O3" s="9"/>
      <c r="P3" s="10" t="s">
        <v>115</v>
      </c>
      <c r="Q3" s="10"/>
      <c r="R3" s="9" t="s">
        <v>114</v>
      </c>
      <c r="S3" s="9"/>
      <c r="T3" s="9" t="s">
        <v>113</v>
      </c>
      <c r="U3" s="9"/>
      <c r="V3" s="11" t="s">
        <v>112</v>
      </c>
      <c r="W3" s="9" t="s">
        <v>111</v>
      </c>
      <c r="X3" s="9"/>
      <c r="Y3" s="9" t="s">
        <v>110</v>
      </c>
      <c r="Z3" s="10" t="s">
        <v>109</v>
      </c>
      <c r="AA3" s="10" t="s">
        <v>108</v>
      </c>
      <c r="AB3" s="10" t="s">
        <v>107</v>
      </c>
      <c r="AC3" s="10"/>
      <c r="AD3" s="9" t="s">
        <v>106</v>
      </c>
      <c r="AE3" s="9" t="s">
        <v>105</v>
      </c>
      <c r="AF3" s="9" t="s">
        <v>104</v>
      </c>
      <c r="AG3" s="9" t="s">
        <v>103</v>
      </c>
      <c r="AH3" s="9" t="s">
        <v>102</v>
      </c>
      <c r="AI3" s="9" t="s">
        <v>101</v>
      </c>
      <c r="AJ3" s="9"/>
      <c r="AK3" s="9" t="s">
        <v>100</v>
      </c>
      <c r="AL3" s="9" t="s">
        <v>99</v>
      </c>
      <c r="AM3" s="9" t="s">
        <v>98</v>
      </c>
      <c r="AN3" s="9" t="s">
        <v>97</v>
      </c>
      <c r="AO3" s="9" t="s">
        <v>96</v>
      </c>
      <c r="AP3" s="9" t="s">
        <v>95</v>
      </c>
      <c r="AQ3" s="9"/>
      <c r="AR3" s="19"/>
      <c r="AS3" s="20"/>
    </row>
    <row r="4" spans="1:45" s="4" customFormat="1" x14ac:dyDescent="0.25">
      <c r="A4" s="6" t="s">
        <v>94</v>
      </c>
      <c r="H4" s="4">
        <v>110</v>
      </c>
      <c r="I4" s="4">
        <v>25</v>
      </c>
      <c r="J4" s="5">
        <f t="shared" ref="J4:J35" si="0">I4/H4</f>
        <v>0.22727272727272727</v>
      </c>
      <c r="K4" s="8">
        <v>8</v>
      </c>
      <c r="L4" s="5">
        <f t="shared" ref="L4:L35" si="1">K4/H4</f>
        <v>7.2727272727272724E-2</v>
      </c>
      <c r="M4" s="8">
        <v>22</v>
      </c>
      <c r="N4" s="8">
        <v>0</v>
      </c>
      <c r="O4" s="5">
        <f t="shared" ref="O4:O35" si="2">N4/H4</f>
        <v>0</v>
      </c>
      <c r="P4" s="8">
        <v>0</v>
      </c>
      <c r="Q4" s="5">
        <f t="shared" ref="Q4:Q35" si="3">P4/H4</f>
        <v>0</v>
      </c>
      <c r="R4" s="8">
        <v>6</v>
      </c>
      <c r="S4" s="5">
        <f t="shared" ref="S4:S35" si="4">R4/H4</f>
        <v>5.4545454545454543E-2</v>
      </c>
      <c r="T4" s="8">
        <v>45</v>
      </c>
      <c r="U4" s="5">
        <f t="shared" ref="U4:U35" si="5">T4/H4</f>
        <v>0.40909090909090912</v>
      </c>
      <c r="V4" s="8">
        <v>5</v>
      </c>
      <c r="W4" s="8">
        <v>4</v>
      </c>
      <c r="X4" s="5">
        <f t="shared" ref="X4:X35" si="6">W4/H4</f>
        <v>3.6363636363636362E-2</v>
      </c>
      <c r="Y4" s="8">
        <v>24</v>
      </c>
      <c r="Z4" s="8">
        <v>1</v>
      </c>
      <c r="AA4" s="8">
        <v>0</v>
      </c>
      <c r="AB4" s="8">
        <v>0</v>
      </c>
      <c r="AC4" s="5">
        <f t="shared" ref="AC4:AC35" si="7">(Y4+Z4+AA4+AB4)/H4</f>
        <v>0.22727272727272727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5">
        <f t="shared" ref="AJ4:AJ35" si="8">(AI4+AH4+AG4+AF4+AE4+AD4)/H4</f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5">
        <f t="shared" ref="AQ4:AQ35" si="9">(AK4+AL4+AM4+AN4+AO4+AP4)/H4</f>
        <v>0</v>
      </c>
    </row>
    <row r="5" spans="1:45" s="4" customFormat="1" x14ac:dyDescent="0.25">
      <c r="A5" s="6" t="s">
        <v>93</v>
      </c>
      <c r="H5" s="4">
        <v>161</v>
      </c>
      <c r="I5" s="4">
        <v>33</v>
      </c>
      <c r="J5" s="5">
        <f t="shared" si="0"/>
        <v>0.20496894409937888</v>
      </c>
      <c r="K5" s="4">
        <v>27</v>
      </c>
      <c r="L5" s="5">
        <f t="shared" si="1"/>
        <v>0.16770186335403728</v>
      </c>
      <c r="M5" s="4">
        <v>27</v>
      </c>
      <c r="N5" s="4">
        <v>0</v>
      </c>
      <c r="O5" s="5">
        <f t="shared" si="2"/>
        <v>0</v>
      </c>
      <c r="P5" s="4">
        <v>0</v>
      </c>
      <c r="Q5" s="5">
        <f t="shared" si="3"/>
        <v>0</v>
      </c>
      <c r="R5" s="4">
        <v>10</v>
      </c>
      <c r="S5" s="5">
        <f t="shared" si="4"/>
        <v>6.2111801242236024E-2</v>
      </c>
      <c r="T5" s="4">
        <v>63</v>
      </c>
      <c r="U5" s="5">
        <f t="shared" si="5"/>
        <v>0.39130434782608697</v>
      </c>
      <c r="V5" s="4">
        <v>8</v>
      </c>
      <c r="W5" s="4">
        <v>7</v>
      </c>
      <c r="X5" s="5">
        <f t="shared" si="6"/>
        <v>4.3478260869565216E-2</v>
      </c>
      <c r="Y5" s="4">
        <v>40</v>
      </c>
      <c r="Z5" s="4">
        <v>0</v>
      </c>
      <c r="AA5" s="4">
        <v>0</v>
      </c>
      <c r="AB5" s="4">
        <v>0</v>
      </c>
      <c r="AC5" s="5">
        <f t="shared" si="7"/>
        <v>0.2484472049689441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5">
        <f t="shared" si="8"/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5">
        <f t="shared" si="9"/>
        <v>0</v>
      </c>
    </row>
    <row r="6" spans="1:45" s="4" customFormat="1" x14ac:dyDescent="0.25">
      <c r="A6" s="6" t="s">
        <v>92</v>
      </c>
      <c r="H6" s="4">
        <v>146</v>
      </c>
      <c r="I6" s="4">
        <v>121</v>
      </c>
      <c r="J6" s="5">
        <f t="shared" si="0"/>
        <v>0.82876712328767121</v>
      </c>
      <c r="K6" s="4">
        <v>99</v>
      </c>
      <c r="L6" s="5">
        <f t="shared" si="1"/>
        <v>0.67808219178082196</v>
      </c>
      <c r="M6" s="4">
        <v>97</v>
      </c>
      <c r="N6" s="4">
        <v>0</v>
      </c>
      <c r="O6" s="5">
        <f t="shared" si="2"/>
        <v>0</v>
      </c>
      <c r="P6" s="4">
        <v>0</v>
      </c>
      <c r="Q6" s="5">
        <f t="shared" si="3"/>
        <v>0</v>
      </c>
      <c r="R6" s="4">
        <v>11</v>
      </c>
      <c r="S6" s="5">
        <f t="shared" si="4"/>
        <v>7.5342465753424653E-2</v>
      </c>
      <c r="T6" s="4">
        <v>1</v>
      </c>
      <c r="U6" s="5">
        <f t="shared" si="5"/>
        <v>6.8493150684931503E-3</v>
      </c>
      <c r="V6" s="4">
        <v>0</v>
      </c>
      <c r="W6" s="4">
        <v>9</v>
      </c>
      <c r="X6" s="5">
        <f t="shared" si="6"/>
        <v>6.1643835616438353E-2</v>
      </c>
      <c r="Y6" s="4">
        <v>3</v>
      </c>
      <c r="Z6" s="4">
        <v>0</v>
      </c>
      <c r="AA6" s="4">
        <v>0</v>
      </c>
      <c r="AB6" s="4">
        <v>0</v>
      </c>
      <c r="AC6" s="5">
        <f t="shared" si="7"/>
        <v>2.0547945205479451E-2</v>
      </c>
      <c r="AD6" s="4">
        <v>1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5">
        <f t="shared" si="8"/>
        <v>6.8493150684931503E-3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5">
        <f t="shared" si="9"/>
        <v>0</v>
      </c>
    </row>
    <row r="7" spans="1:45" s="4" customFormat="1" x14ac:dyDescent="0.25">
      <c r="A7" s="6" t="s">
        <v>91</v>
      </c>
      <c r="H7" s="4">
        <v>159</v>
      </c>
      <c r="I7" s="4">
        <v>58</v>
      </c>
      <c r="J7" s="5">
        <f t="shared" si="0"/>
        <v>0.36477987421383645</v>
      </c>
      <c r="K7" s="4">
        <v>58</v>
      </c>
      <c r="L7" s="5">
        <f t="shared" si="1"/>
        <v>0.36477987421383645</v>
      </c>
      <c r="M7" s="4">
        <v>0</v>
      </c>
      <c r="N7" s="4">
        <v>7</v>
      </c>
      <c r="O7" s="5">
        <f t="shared" si="2"/>
        <v>4.40251572327044E-2</v>
      </c>
      <c r="P7" s="4">
        <v>1</v>
      </c>
      <c r="Q7" s="5">
        <f t="shared" si="3"/>
        <v>6.2893081761006293E-3</v>
      </c>
      <c r="R7" s="4">
        <v>11</v>
      </c>
      <c r="S7" s="5">
        <f t="shared" si="4"/>
        <v>6.9182389937106917E-2</v>
      </c>
      <c r="T7" s="4">
        <v>82</v>
      </c>
      <c r="U7" s="5">
        <f t="shared" si="5"/>
        <v>0.51572327044025157</v>
      </c>
      <c r="V7" s="4">
        <v>0</v>
      </c>
      <c r="W7" s="4">
        <v>0</v>
      </c>
      <c r="X7" s="5">
        <f t="shared" si="6"/>
        <v>0</v>
      </c>
      <c r="Y7" s="4">
        <v>0</v>
      </c>
      <c r="Z7" s="4">
        <v>0</v>
      </c>
      <c r="AA7" s="4">
        <v>0</v>
      </c>
      <c r="AB7" s="4">
        <v>0</v>
      </c>
      <c r="AC7" s="5">
        <f t="shared" si="7"/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5">
        <f t="shared" si="8"/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5">
        <f t="shared" si="9"/>
        <v>0</v>
      </c>
    </row>
    <row r="8" spans="1:45" s="4" customFormat="1" ht="30" x14ac:dyDescent="0.25">
      <c r="A8" s="6" t="s">
        <v>90</v>
      </c>
      <c r="H8" s="4">
        <v>106</v>
      </c>
      <c r="I8" s="4">
        <v>80</v>
      </c>
      <c r="J8" s="5">
        <f t="shared" si="0"/>
        <v>0.75471698113207553</v>
      </c>
      <c r="K8" s="4">
        <v>78</v>
      </c>
      <c r="L8" s="5">
        <f t="shared" si="1"/>
        <v>0.73584905660377353</v>
      </c>
      <c r="M8" s="4">
        <v>78</v>
      </c>
      <c r="N8" s="4">
        <v>1</v>
      </c>
      <c r="O8" s="5">
        <f t="shared" si="2"/>
        <v>9.433962264150943E-3</v>
      </c>
      <c r="P8" s="4">
        <v>1</v>
      </c>
      <c r="Q8" s="5">
        <f t="shared" si="3"/>
        <v>9.433962264150943E-3</v>
      </c>
      <c r="R8" s="4">
        <v>12</v>
      </c>
      <c r="S8" s="5">
        <f t="shared" si="4"/>
        <v>0.11320754716981132</v>
      </c>
      <c r="T8" s="4">
        <v>12</v>
      </c>
      <c r="U8" s="5">
        <f t="shared" si="5"/>
        <v>0.11320754716981132</v>
      </c>
      <c r="V8" s="4">
        <v>0</v>
      </c>
      <c r="W8" s="4">
        <v>0</v>
      </c>
      <c r="X8" s="5">
        <f t="shared" si="6"/>
        <v>0</v>
      </c>
      <c r="Y8" s="4">
        <v>0</v>
      </c>
      <c r="Z8" s="4">
        <v>0</v>
      </c>
      <c r="AA8" s="4">
        <v>0</v>
      </c>
      <c r="AB8" s="4">
        <v>0</v>
      </c>
      <c r="AC8" s="5">
        <f t="shared" si="7"/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5">
        <f t="shared" si="8"/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5">
        <f t="shared" si="9"/>
        <v>0</v>
      </c>
    </row>
    <row r="9" spans="1:45" s="4" customFormat="1" ht="30" x14ac:dyDescent="0.25">
      <c r="A9" s="6" t="s">
        <v>89</v>
      </c>
      <c r="H9" s="4">
        <v>136</v>
      </c>
      <c r="I9" s="4">
        <v>51</v>
      </c>
      <c r="J9" s="5">
        <f t="shared" si="0"/>
        <v>0.375</v>
      </c>
      <c r="K9" s="4">
        <v>51</v>
      </c>
      <c r="L9" s="5">
        <f t="shared" si="1"/>
        <v>0.375</v>
      </c>
      <c r="M9" s="4">
        <v>51</v>
      </c>
      <c r="N9" s="4">
        <v>0</v>
      </c>
      <c r="O9" s="5">
        <f t="shared" si="2"/>
        <v>0</v>
      </c>
      <c r="P9" s="4">
        <v>5</v>
      </c>
      <c r="Q9" s="5">
        <f t="shared" si="3"/>
        <v>3.6764705882352942E-2</v>
      </c>
      <c r="R9" s="4">
        <v>8</v>
      </c>
      <c r="S9" s="5">
        <f t="shared" si="4"/>
        <v>5.8823529411764705E-2</v>
      </c>
      <c r="T9" s="4">
        <v>12</v>
      </c>
      <c r="U9" s="5">
        <f t="shared" si="5"/>
        <v>8.8235294117647065E-2</v>
      </c>
      <c r="V9" s="4">
        <v>0</v>
      </c>
      <c r="W9" s="4">
        <v>11</v>
      </c>
      <c r="X9" s="5">
        <f t="shared" si="6"/>
        <v>8.0882352941176475E-2</v>
      </c>
      <c r="Y9" s="4">
        <v>45</v>
      </c>
      <c r="Z9" s="4">
        <v>0</v>
      </c>
      <c r="AA9" s="4">
        <v>0</v>
      </c>
      <c r="AB9" s="4">
        <v>0</v>
      </c>
      <c r="AC9" s="5">
        <f t="shared" si="7"/>
        <v>0.33088235294117646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5">
        <f t="shared" si="8"/>
        <v>1.4705882352941176E-2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5">
        <f t="shared" si="9"/>
        <v>1.4705882352941176E-2</v>
      </c>
      <c r="AR9" s="4">
        <v>0</v>
      </c>
    </row>
    <row r="10" spans="1:45" s="4" customFormat="1" ht="30" x14ac:dyDescent="0.25">
      <c r="A10" s="6" t="s">
        <v>88</v>
      </c>
      <c r="H10" s="4">
        <v>124</v>
      </c>
      <c r="I10" s="4">
        <v>67</v>
      </c>
      <c r="J10" s="5">
        <f t="shared" si="0"/>
        <v>0.54032258064516125</v>
      </c>
      <c r="K10" s="4">
        <v>43</v>
      </c>
      <c r="L10" s="5">
        <f t="shared" si="1"/>
        <v>0.34677419354838712</v>
      </c>
      <c r="M10" s="4">
        <v>63</v>
      </c>
      <c r="N10" s="4">
        <v>0</v>
      </c>
      <c r="O10" s="5">
        <f t="shared" si="2"/>
        <v>0</v>
      </c>
      <c r="P10" s="4">
        <v>0</v>
      </c>
      <c r="Q10" s="5">
        <f t="shared" si="3"/>
        <v>0</v>
      </c>
      <c r="R10" s="4">
        <v>27</v>
      </c>
      <c r="S10" s="5">
        <f t="shared" si="4"/>
        <v>0.21774193548387097</v>
      </c>
      <c r="T10" s="4">
        <v>24</v>
      </c>
      <c r="U10" s="5">
        <f t="shared" si="5"/>
        <v>0.19354838709677419</v>
      </c>
      <c r="V10" s="4">
        <v>0</v>
      </c>
      <c r="W10" s="4">
        <v>4</v>
      </c>
      <c r="X10" s="5">
        <f t="shared" si="6"/>
        <v>3.2258064516129031E-2</v>
      </c>
      <c r="Y10" s="4">
        <v>0</v>
      </c>
      <c r="Z10" s="4">
        <v>0</v>
      </c>
      <c r="AA10" s="4">
        <v>0</v>
      </c>
      <c r="AB10" s="4">
        <v>0</v>
      </c>
      <c r="AC10" s="5">
        <f t="shared" si="7"/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5">
        <f t="shared" si="8"/>
        <v>1.6129032258064516E-2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5">
        <f t="shared" si="9"/>
        <v>0</v>
      </c>
      <c r="AR10" s="4">
        <v>0</v>
      </c>
    </row>
    <row r="11" spans="1:45" s="4" customFormat="1" x14ac:dyDescent="0.25">
      <c r="A11" s="6" t="s">
        <v>87</v>
      </c>
      <c r="H11" s="4">
        <v>132</v>
      </c>
      <c r="I11" s="4">
        <v>66</v>
      </c>
      <c r="J11" s="5">
        <f t="shared" si="0"/>
        <v>0.5</v>
      </c>
      <c r="K11" s="4">
        <v>35</v>
      </c>
      <c r="L11" s="5">
        <f t="shared" si="1"/>
        <v>0.26515151515151514</v>
      </c>
      <c r="M11" s="4">
        <v>22</v>
      </c>
      <c r="N11" s="4">
        <v>0</v>
      </c>
      <c r="O11" s="5">
        <f t="shared" si="2"/>
        <v>0</v>
      </c>
      <c r="P11" s="4">
        <v>1</v>
      </c>
      <c r="Q11" s="5">
        <f t="shared" si="3"/>
        <v>7.575757575757576E-3</v>
      </c>
      <c r="R11" s="4">
        <v>15</v>
      </c>
      <c r="S11" s="5">
        <f t="shared" si="4"/>
        <v>0.11363636363636363</v>
      </c>
      <c r="T11" s="4">
        <v>33</v>
      </c>
      <c r="U11" s="5">
        <f t="shared" si="5"/>
        <v>0.25</v>
      </c>
      <c r="V11" s="4">
        <v>0</v>
      </c>
      <c r="W11" s="4">
        <v>6</v>
      </c>
      <c r="X11" s="5">
        <f t="shared" si="6"/>
        <v>4.5454545454545456E-2</v>
      </c>
      <c r="Y11" s="4">
        <v>7</v>
      </c>
      <c r="Z11" s="4">
        <v>0</v>
      </c>
      <c r="AA11" s="4">
        <v>1</v>
      </c>
      <c r="AB11" s="4">
        <v>0</v>
      </c>
      <c r="AC11" s="5">
        <f t="shared" si="7"/>
        <v>6.0606060606060608E-2</v>
      </c>
      <c r="AD11" s="4">
        <v>1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5">
        <f t="shared" si="8"/>
        <v>2.2727272727272728E-2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5">
        <f t="shared" si="9"/>
        <v>0</v>
      </c>
    </row>
    <row r="12" spans="1:45" s="4" customFormat="1" ht="30" x14ac:dyDescent="0.25">
      <c r="A12" s="6" t="s">
        <v>86</v>
      </c>
      <c r="H12" s="4">
        <v>115</v>
      </c>
      <c r="I12" s="4">
        <v>66</v>
      </c>
      <c r="J12" s="5">
        <f t="shared" si="0"/>
        <v>0.57391304347826089</v>
      </c>
      <c r="K12" s="4">
        <v>31</v>
      </c>
      <c r="L12" s="5">
        <f t="shared" si="1"/>
        <v>0.26956521739130435</v>
      </c>
      <c r="M12" s="4">
        <v>28</v>
      </c>
      <c r="N12" s="4">
        <v>4</v>
      </c>
      <c r="O12" s="5">
        <f t="shared" si="2"/>
        <v>3.4782608695652174E-2</v>
      </c>
      <c r="P12" s="4">
        <v>0</v>
      </c>
      <c r="Q12" s="5">
        <f t="shared" si="3"/>
        <v>0</v>
      </c>
      <c r="R12" s="4">
        <v>10</v>
      </c>
      <c r="S12" s="5">
        <f t="shared" si="4"/>
        <v>8.6956521739130432E-2</v>
      </c>
      <c r="T12" s="4">
        <v>22</v>
      </c>
      <c r="U12" s="5">
        <f t="shared" si="5"/>
        <v>0.19130434782608696</v>
      </c>
      <c r="V12" s="4">
        <v>0</v>
      </c>
      <c r="W12" s="4">
        <v>8</v>
      </c>
      <c r="X12" s="5">
        <f t="shared" si="6"/>
        <v>6.9565217391304349E-2</v>
      </c>
      <c r="Y12" s="4">
        <v>0</v>
      </c>
      <c r="Z12" s="4">
        <v>0</v>
      </c>
      <c r="AA12" s="4">
        <v>1</v>
      </c>
      <c r="AB12" s="4">
        <v>0</v>
      </c>
      <c r="AC12" s="5">
        <f t="shared" si="7"/>
        <v>8.6956521739130436E-3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5">
        <f t="shared" si="8"/>
        <v>0</v>
      </c>
      <c r="AK12" s="4">
        <v>4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5">
        <f t="shared" si="9"/>
        <v>3.4782608695652174E-2</v>
      </c>
    </row>
    <row r="13" spans="1:45" s="4" customFormat="1" ht="30" x14ac:dyDescent="0.25">
      <c r="A13" s="6" t="s">
        <v>85</v>
      </c>
      <c r="H13" s="4">
        <v>137</v>
      </c>
      <c r="I13" s="4">
        <v>86</v>
      </c>
      <c r="J13" s="5">
        <f t="shared" si="0"/>
        <v>0.62773722627737227</v>
      </c>
      <c r="K13" s="4">
        <v>63</v>
      </c>
      <c r="L13" s="5">
        <f t="shared" si="1"/>
        <v>0.45985401459854014</v>
      </c>
      <c r="M13" s="4">
        <v>86</v>
      </c>
      <c r="N13" s="4">
        <v>0</v>
      </c>
      <c r="O13" s="5">
        <f t="shared" si="2"/>
        <v>0</v>
      </c>
      <c r="P13" s="4">
        <v>0</v>
      </c>
      <c r="Q13" s="5">
        <f t="shared" si="3"/>
        <v>0</v>
      </c>
      <c r="R13" s="4">
        <v>17</v>
      </c>
      <c r="S13" s="5">
        <f t="shared" si="4"/>
        <v>0.12408759124087591</v>
      </c>
      <c r="T13" s="4">
        <v>23</v>
      </c>
      <c r="U13" s="5">
        <f t="shared" si="5"/>
        <v>0.16788321167883211</v>
      </c>
      <c r="V13" s="4">
        <v>0</v>
      </c>
      <c r="W13" s="4">
        <v>11</v>
      </c>
      <c r="X13" s="5">
        <f t="shared" si="6"/>
        <v>8.0291970802919707E-2</v>
      </c>
      <c r="Y13" s="4">
        <v>0</v>
      </c>
      <c r="Z13" s="4">
        <v>0</v>
      </c>
      <c r="AA13" s="4">
        <v>0</v>
      </c>
      <c r="AB13" s="4">
        <v>0</v>
      </c>
      <c r="AC13" s="5">
        <f t="shared" si="7"/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5">
        <f t="shared" si="8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5">
        <f t="shared" si="9"/>
        <v>0</v>
      </c>
      <c r="AR13" s="4">
        <v>0</v>
      </c>
    </row>
    <row r="14" spans="1:45" s="4" customFormat="1" x14ac:dyDescent="0.25">
      <c r="A14" s="6" t="s">
        <v>84</v>
      </c>
      <c r="H14" s="4">
        <v>156</v>
      </c>
      <c r="I14" s="4">
        <v>129</v>
      </c>
      <c r="J14" s="5">
        <f t="shared" si="0"/>
        <v>0.82692307692307687</v>
      </c>
      <c r="K14" s="4">
        <v>79</v>
      </c>
      <c r="L14" s="5">
        <f t="shared" si="1"/>
        <v>0.50641025641025639</v>
      </c>
      <c r="M14" s="4">
        <v>75</v>
      </c>
      <c r="N14" s="4">
        <v>0</v>
      </c>
      <c r="O14" s="5">
        <f t="shared" si="2"/>
        <v>0</v>
      </c>
      <c r="P14" s="4">
        <v>0</v>
      </c>
      <c r="Q14" s="5">
        <f t="shared" si="3"/>
        <v>0</v>
      </c>
      <c r="R14" s="4">
        <v>1</v>
      </c>
      <c r="S14" s="5">
        <f t="shared" si="4"/>
        <v>6.41025641025641E-3</v>
      </c>
      <c r="T14" s="4">
        <v>25</v>
      </c>
      <c r="U14" s="5">
        <f t="shared" si="5"/>
        <v>0.16025641025641027</v>
      </c>
      <c r="V14" s="4">
        <v>0</v>
      </c>
      <c r="W14" s="4">
        <v>1</v>
      </c>
      <c r="X14" s="5">
        <f t="shared" si="6"/>
        <v>6.41025641025641E-3</v>
      </c>
      <c r="Y14" s="4">
        <v>0</v>
      </c>
      <c r="Z14" s="4">
        <v>0</v>
      </c>
      <c r="AA14" s="4">
        <v>0</v>
      </c>
      <c r="AB14" s="4">
        <v>0</v>
      </c>
      <c r="AC14" s="5">
        <f t="shared" si="7"/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5">
        <f t="shared" si="8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5">
        <f t="shared" si="9"/>
        <v>0</v>
      </c>
      <c r="AR14" s="4">
        <v>0</v>
      </c>
    </row>
    <row r="15" spans="1:45" s="4" customFormat="1" x14ac:dyDescent="0.25">
      <c r="A15" s="6" t="s">
        <v>83</v>
      </c>
      <c r="H15" s="4">
        <v>50</v>
      </c>
      <c r="I15" s="4">
        <v>26</v>
      </c>
      <c r="J15" s="5">
        <f t="shared" si="0"/>
        <v>0.52</v>
      </c>
      <c r="K15" s="4">
        <v>24</v>
      </c>
      <c r="L15" s="5">
        <f t="shared" si="1"/>
        <v>0.48</v>
      </c>
      <c r="M15" s="4">
        <v>20</v>
      </c>
      <c r="N15" s="4">
        <v>0</v>
      </c>
      <c r="O15" s="5">
        <f t="shared" si="2"/>
        <v>0</v>
      </c>
      <c r="P15" s="4">
        <v>0</v>
      </c>
      <c r="Q15" s="5">
        <f t="shared" si="3"/>
        <v>0</v>
      </c>
      <c r="R15" s="4">
        <v>0</v>
      </c>
      <c r="S15" s="5">
        <f t="shared" si="4"/>
        <v>0</v>
      </c>
      <c r="T15" s="4">
        <v>22</v>
      </c>
      <c r="U15" s="5">
        <f t="shared" si="5"/>
        <v>0.44</v>
      </c>
      <c r="V15" s="4">
        <v>0</v>
      </c>
      <c r="W15" s="4">
        <v>0</v>
      </c>
      <c r="X15" s="5">
        <f t="shared" si="6"/>
        <v>0</v>
      </c>
      <c r="Y15" s="4">
        <v>0</v>
      </c>
      <c r="Z15" s="4">
        <v>2</v>
      </c>
      <c r="AA15" s="4">
        <v>0</v>
      </c>
      <c r="AB15" s="4">
        <v>0</v>
      </c>
      <c r="AC15" s="5">
        <f t="shared" si="7"/>
        <v>0.04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5">
        <f t="shared" si="8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5">
        <f t="shared" si="9"/>
        <v>0</v>
      </c>
      <c r="AR15" s="4">
        <v>0</v>
      </c>
    </row>
    <row r="16" spans="1:45" s="4" customFormat="1" ht="30" x14ac:dyDescent="0.25">
      <c r="A16" s="6" t="s">
        <v>82</v>
      </c>
      <c r="H16" s="4">
        <v>119</v>
      </c>
      <c r="I16" s="4">
        <v>98</v>
      </c>
      <c r="J16" s="5">
        <f t="shared" si="0"/>
        <v>0.82352941176470584</v>
      </c>
      <c r="K16" s="4">
        <v>75</v>
      </c>
      <c r="L16" s="5">
        <f t="shared" si="1"/>
        <v>0.63025210084033612</v>
      </c>
      <c r="M16" s="4">
        <v>98</v>
      </c>
      <c r="N16" s="4">
        <v>0</v>
      </c>
      <c r="O16" s="5">
        <f t="shared" si="2"/>
        <v>0</v>
      </c>
      <c r="P16" s="4">
        <v>1</v>
      </c>
      <c r="Q16" s="5">
        <f t="shared" si="3"/>
        <v>8.4033613445378148E-3</v>
      </c>
      <c r="R16" s="4">
        <v>3</v>
      </c>
      <c r="S16" s="5">
        <f t="shared" si="4"/>
        <v>2.5210084033613446E-2</v>
      </c>
      <c r="T16" s="4">
        <v>6</v>
      </c>
      <c r="U16" s="5">
        <f t="shared" si="5"/>
        <v>5.0420168067226892E-2</v>
      </c>
      <c r="V16" s="4">
        <v>0</v>
      </c>
      <c r="W16" s="4">
        <v>10</v>
      </c>
      <c r="X16" s="5">
        <f t="shared" si="6"/>
        <v>8.4033613445378158E-2</v>
      </c>
      <c r="Y16" s="4">
        <v>0</v>
      </c>
      <c r="Z16" s="4">
        <v>0</v>
      </c>
      <c r="AA16" s="4">
        <v>0</v>
      </c>
      <c r="AB16" s="4">
        <v>0</v>
      </c>
      <c r="AC16" s="5">
        <f t="shared" si="7"/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5">
        <f t="shared" si="8"/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5">
        <f t="shared" si="9"/>
        <v>8.4033613445378148E-3</v>
      </c>
    </row>
    <row r="17" spans="1:43" s="4" customFormat="1" ht="30" x14ac:dyDescent="0.25">
      <c r="A17" s="6" t="s">
        <v>81</v>
      </c>
      <c r="H17" s="4">
        <v>158</v>
      </c>
      <c r="I17" s="4">
        <v>44</v>
      </c>
      <c r="J17" s="5">
        <f t="shared" si="0"/>
        <v>0.27848101265822783</v>
      </c>
      <c r="K17" s="4">
        <v>35</v>
      </c>
      <c r="L17" s="5">
        <f t="shared" si="1"/>
        <v>0.22151898734177214</v>
      </c>
      <c r="M17" s="4">
        <v>43</v>
      </c>
      <c r="N17" s="4">
        <v>0</v>
      </c>
      <c r="O17" s="5">
        <f t="shared" si="2"/>
        <v>0</v>
      </c>
      <c r="P17" s="4">
        <v>4</v>
      </c>
      <c r="Q17" s="5">
        <f t="shared" si="3"/>
        <v>2.5316455696202531E-2</v>
      </c>
      <c r="R17" s="4">
        <v>7</v>
      </c>
      <c r="S17" s="5">
        <f t="shared" si="4"/>
        <v>4.4303797468354431E-2</v>
      </c>
      <c r="T17" s="4">
        <v>90</v>
      </c>
      <c r="U17" s="5">
        <f t="shared" si="5"/>
        <v>0.569620253164557</v>
      </c>
      <c r="V17" s="4">
        <v>0</v>
      </c>
      <c r="W17" s="4">
        <v>1</v>
      </c>
      <c r="X17" s="5">
        <f t="shared" si="6"/>
        <v>6.3291139240506328E-3</v>
      </c>
      <c r="Y17" s="4">
        <v>0</v>
      </c>
      <c r="Z17" s="4">
        <v>0</v>
      </c>
      <c r="AA17" s="4">
        <v>0</v>
      </c>
      <c r="AB17" s="4">
        <v>0</v>
      </c>
      <c r="AC17" s="5">
        <f t="shared" si="7"/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5">
        <f t="shared" si="8"/>
        <v>6.3291139240506328E-3</v>
      </c>
      <c r="AK17" s="4">
        <v>9</v>
      </c>
      <c r="AL17" s="4">
        <v>0</v>
      </c>
      <c r="AM17" s="4">
        <v>0</v>
      </c>
      <c r="AN17" s="4">
        <v>0</v>
      </c>
      <c r="AO17" s="4">
        <v>0</v>
      </c>
      <c r="AP17" s="4">
        <v>2</v>
      </c>
      <c r="AQ17" s="5">
        <f t="shared" si="9"/>
        <v>6.9620253164556958E-2</v>
      </c>
    </row>
    <row r="18" spans="1:43" s="4" customFormat="1" x14ac:dyDescent="0.25">
      <c r="A18" s="6" t="s">
        <v>80</v>
      </c>
      <c r="H18" s="4">
        <v>160</v>
      </c>
      <c r="I18" s="4">
        <v>132</v>
      </c>
      <c r="J18" s="5">
        <f t="shared" si="0"/>
        <v>0.82499999999999996</v>
      </c>
      <c r="K18" s="4">
        <v>92</v>
      </c>
      <c r="L18" s="5">
        <f t="shared" si="1"/>
        <v>0.57499999999999996</v>
      </c>
      <c r="M18" s="4">
        <v>119</v>
      </c>
      <c r="N18" s="4">
        <v>0</v>
      </c>
      <c r="O18" s="5">
        <f t="shared" si="2"/>
        <v>0</v>
      </c>
      <c r="P18" s="4">
        <v>0</v>
      </c>
      <c r="Q18" s="5">
        <f t="shared" si="3"/>
        <v>0</v>
      </c>
      <c r="R18" s="4">
        <v>5</v>
      </c>
      <c r="S18" s="5">
        <f t="shared" si="4"/>
        <v>3.125E-2</v>
      </c>
      <c r="T18" s="4">
        <v>3</v>
      </c>
      <c r="U18" s="5">
        <f t="shared" si="5"/>
        <v>1.8749999999999999E-2</v>
      </c>
      <c r="V18" s="4">
        <v>0</v>
      </c>
      <c r="W18" s="4">
        <v>16</v>
      </c>
      <c r="X18" s="5">
        <f t="shared" si="6"/>
        <v>0.1</v>
      </c>
      <c r="Y18" s="4">
        <v>1</v>
      </c>
      <c r="Z18" s="4">
        <v>0</v>
      </c>
      <c r="AA18" s="4">
        <v>0</v>
      </c>
      <c r="AB18" s="4">
        <v>0</v>
      </c>
      <c r="AC18" s="5">
        <f t="shared" si="7"/>
        <v>6.2500000000000003E-3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5">
        <f t="shared" si="8"/>
        <v>6.2500000000000003E-3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5">
        <f t="shared" si="9"/>
        <v>1.2500000000000001E-2</v>
      </c>
    </row>
    <row r="19" spans="1:43" s="4" customFormat="1" x14ac:dyDescent="0.25">
      <c r="A19" s="6" t="s">
        <v>79</v>
      </c>
      <c r="H19" s="4">
        <v>238</v>
      </c>
      <c r="I19" s="4">
        <v>197</v>
      </c>
      <c r="J19" s="5">
        <f t="shared" si="0"/>
        <v>0.82773109243697474</v>
      </c>
      <c r="K19" s="4">
        <v>164</v>
      </c>
      <c r="L19" s="5">
        <f t="shared" si="1"/>
        <v>0.68907563025210083</v>
      </c>
      <c r="M19" s="4">
        <v>166</v>
      </c>
      <c r="N19" s="4">
        <v>0</v>
      </c>
      <c r="O19" s="5">
        <f t="shared" si="2"/>
        <v>0</v>
      </c>
      <c r="P19" s="4">
        <v>2</v>
      </c>
      <c r="Q19" s="5">
        <f t="shared" si="3"/>
        <v>8.4033613445378148E-3</v>
      </c>
      <c r="R19" s="4">
        <v>7</v>
      </c>
      <c r="S19" s="5">
        <f t="shared" si="4"/>
        <v>2.9411764705882353E-2</v>
      </c>
      <c r="T19" s="4">
        <v>18</v>
      </c>
      <c r="U19" s="5">
        <f t="shared" si="5"/>
        <v>7.5630252100840331E-2</v>
      </c>
      <c r="V19" s="4">
        <v>0</v>
      </c>
      <c r="W19" s="4">
        <v>14</v>
      </c>
      <c r="X19" s="5">
        <f t="shared" si="6"/>
        <v>5.8823529411764705E-2</v>
      </c>
      <c r="Y19" s="4">
        <v>0</v>
      </c>
      <c r="Z19" s="4">
        <v>0</v>
      </c>
      <c r="AA19" s="4">
        <v>0</v>
      </c>
      <c r="AB19" s="4">
        <v>0</v>
      </c>
      <c r="AC19" s="5">
        <f t="shared" si="7"/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5">
        <f t="shared" si="8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5">
        <f t="shared" si="9"/>
        <v>0</v>
      </c>
    </row>
    <row r="20" spans="1:43" s="4" customFormat="1" x14ac:dyDescent="0.25">
      <c r="A20" s="6" t="s">
        <v>78</v>
      </c>
      <c r="H20" s="4">
        <v>117</v>
      </c>
      <c r="I20" s="4">
        <v>73</v>
      </c>
      <c r="J20" s="5">
        <f t="shared" si="0"/>
        <v>0.62393162393162394</v>
      </c>
      <c r="K20" s="4">
        <v>55</v>
      </c>
      <c r="L20" s="5">
        <f t="shared" si="1"/>
        <v>0.47008547008547008</v>
      </c>
      <c r="M20" s="4">
        <v>67</v>
      </c>
      <c r="N20" s="4">
        <v>0</v>
      </c>
      <c r="O20" s="5">
        <f t="shared" si="2"/>
        <v>0</v>
      </c>
      <c r="P20" s="4">
        <v>7</v>
      </c>
      <c r="Q20" s="5">
        <f t="shared" si="3"/>
        <v>5.9829059829059832E-2</v>
      </c>
      <c r="R20" s="4">
        <v>7</v>
      </c>
      <c r="S20" s="5">
        <f t="shared" si="4"/>
        <v>5.9829059829059832E-2</v>
      </c>
      <c r="T20" s="4">
        <v>23</v>
      </c>
      <c r="U20" s="5">
        <f t="shared" si="5"/>
        <v>0.19658119658119658</v>
      </c>
      <c r="V20" s="4">
        <v>0</v>
      </c>
      <c r="W20" s="4">
        <v>4</v>
      </c>
      <c r="X20" s="5">
        <f t="shared" si="6"/>
        <v>3.4188034188034191E-2</v>
      </c>
      <c r="Y20" s="4">
        <v>2</v>
      </c>
      <c r="Z20" s="4">
        <v>0</v>
      </c>
      <c r="AA20" s="4">
        <v>0</v>
      </c>
      <c r="AB20" s="4">
        <v>1</v>
      </c>
      <c r="AC20" s="5">
        <f t="shared" si="7"/>
        <v>2.564102564102564E-2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5">
        <f t="shared" si="8"/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5">
        <f t="shared" si="9"/>
        <v>0</v>
      </c>
    </row>
    <row r="21" spans="1:43" s="4" customFormat="1" x14ac:dyDescent="0.25">
      <c r="A21" s="6" t="s">
        <v>77</v>
      </c>
      <c r="H21" s="4">
        <v>92</v>
      </c>
      <c r="I21" s="4">
        <v>34</v>
      </c>
      <c r="J21" s="5">
        <f t="shared" si="0"/>
        <v>0.36956521739130432</v>
      </c>
      <c r="K21" s="4">
        <v>14</v>
      </c>
      <c r="L21" s="5">
        <f t="shared" si="1"/>
        <v>0.15217391304347827</v>
      </c>
      <c r="M21" s="4">
        <v>0</v>
      </c>
      <c r="N21" s="4">
        <v>0</v>
      </c>
      <c r="O21" s="5">
        <f t="shared" si="2"/>
        <v>0</v>
      </c>
      <c r="P21" s="4">
        <v>0</v>
      </c>
      <c r="Q21" s="5">
        <f t="shared" si="3"/>
        <v>0</v>
      </c>
      <c r="R21" s="4">
        <v>16</v>
      </c>
      <c r="S21" s="5">
        <f t="shared" si="4"/>
        <v>0.17391304347826086</v>
      </c>
      <c r="T21" s="4">
        <v>42</v>
      </c>
      <c r="U21" s="5">
        <f t="shared" si="5"/>
        <v>0.45652173913043476</v>
      </c>
      <c r="V21" s="4">
        <v>0</v>
      </c>
      <c r="W21" s="4">
        <v>0</v>
      </c>
      <c r="X21" s="5">
        <f t="shared" si="6"/>
        <v>0</v>
      </c>
      <c r="Y21" s="4">
        <v>0</v>
      </c>
      <c r="Z21" s="4">
        <v>0</v>
      </c>
      <c r="AA21" s="4">
        <v>0</v>
      </c>
      <c r="AB21" s="4">
        <v>0</v>
      </c>
      <c r="AC21" s="5">
        <f t="shared" si="7"/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5">
        <f t="shared" si="8"/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5">
        <f t="shared" si="9"/>
        <v>0</v>
      </c>
    </row>
    <row r="22" spans="1:43" s="4" customFormat="1" x14ac:dyDescent="0.25">
      <c r="A22" s="6" t="s">
        <v>76</v>
      </c>
      <c r="H22" s="4">
        <v>281</v>
      </c>
      <c r="I22" s="4">
        <v>172</v>
      </c>
      <c r="J22" s="5">
        <f t="shared" si="0"/>
        <v>0.61209964412811391</v>
      </c>
      <c r="K22" s="4">
        <v>128</v>
      </c>
      <c r="L22" s="5">
        <f t="shared" si="1"/>
        <v>0.45551601423487542</v>
      </c>
      <c r="M22" s="4">
        <v>172</v>
      </c>
      <c r="N22" s="4">
        <v>0</v>
      </c>
      <c r="O22" s="5">
        <f t="shared" si="2"/>
        <v>0</v>
      </c>
      <c r="P22" s="4">
        <v>2</v>
      </c>
      <c r="Q22" s="5">
        <f t="shared" si="3"/>
        <v>7.1174377224199285E-3</v>
      </c>
      <c r="R22" s="4">
        <v>12</v>
      </c>
      <c r="S22" s="5">
        <f t="shared" si="4"/>
        <v>4.2704626334519574E-2</v>
      </c>
      <c r="T22" s="4">
        <v>81</v>
      </c>
      <c r="U22" s="5">
        <f t="shared" si="5"/>
        <v>0.28825622775800713</v>
      </c>
      <c r="V22" s="4">
        <v>0</v>
      </c>
      <c r="W22" s="4">
        <v>14</v>
      </c>
      <c r="X22" s="5">
        <f t="shared" si="6"/>
        <v>4.9822064056939501E-2</v>
      </c>
      <c r="Y22" s="4">
        <v>0</v>
      </c>
      <c r="Z22" s="4">
        <v>0</v>
      </c>
      <c r="AA22" s="4">
        <v>0</v>
      </c>
      <c r="AB22" s="4">
        <v>0</v>
      </c>
      <c r="AC22" s="5">
        <f t="shared" si="7"/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5">
        <f t="shared" si="8"/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5">
        <f t="shared" si="9"/>
        <v>0</v>
      </c>
    </row>
    <row r="23" spans="1:43" s="4" customFormat="1" x14ac:dyDescent="0.25">
      <c r="A23" s="6" t="s">
        <v>75</v>
      </c>
      <c r="H23" s="4">
        <v>159</v>
      </c>
      <c r="I23" s="4">
        <v>72</v>
      </c>
      <c r="J23" s="5">
        <f t="shared" si="0"/>
        <v>0.45283018867924529</v>
      </c>
      <c r="K23" s="4">
        <v>49</v>
      </c>
      <c r="L23" s="5">
        <f t="shared" si="1"/>
        <v>0.3081761006289308</v>
      </c>
      <c r="M23" s="4">
        <v>39</v>
      </c>
      <c r="N23" s="4">
        <v>0</v>
      </c>
      <c r="O23" s="5">
        <f t="shared" si="2"/>
        <v>0</v>
      </c>
      <c r="P23" s="4">
        <v>0</v>
      </c>
      <c r="Q23" s="5">
        <f t="shared" si="3"/>
        <v>0</v>
      </c>
      <c r="R23" s="4">
        <v>12</v>
      </c>
      <c r="S23" s="5">
        <f t="shared" si="4"/>
        <v>7.5471698113207544E-2</v>
      </c>
      <c r="T23" s="4">
        <v>14</v>
      </c>
      <c r="U23" s="5">
        <f t="shared" si="5"/>
        <v>8.8050314465408799E-2</v>
      </c>
      <c r="V23" s="4">
        <v>0</v>
      </c>
      <c r="W23" s="4">
        <v>13</v>
      </c>
      <c r="X23" s="5">
        <f t="shared" si="6"/>
        <v>8.1761006289308172E-2</v>
      </c>
      <c r="Y23" s="4">
        <v>39</v>
      </c>
      <c r="Z23" s="4">
        <v>1</v>
      </c>
      <c r="AA23" s="4">
        <v>3</v>
      </c>
      <c r="AB23" s="4">
        <v>0</v>
      </c>
      <c r="AC23" s="5">
        <f t="shared" si="7"/>
        <v>0.27044025157232704</v>
      </c>
      <c r="AD23" s="4">
        <v>1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5">
        <f t="shared" si="8"/>
        <v>1.8867924528301886E-2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5">
        <f t="shared" si="9"/>
        <v>1.2578616352201259E-2</v>
      </c>
    </row>
    <row r="24" spans="1:43" s="4" customFormat="1" x14ac:dyDescent="0.25">
      <c r="A24" s="6" t="s">
        <v>74</v>
      </c>
      <c r="H24" s="4">
        <v>159</v>
      </c>
      <c r="I24" s="4">
        <v>49</v>
      </c>
      <c r="J24" s="5">
        <f t="shared" si="0"/>
        <v>0.3081761006289308</v>
      </c>
      <c r="K24" s="4">
        <v>28</v>
      </c>
      <c r="L24" s="5">
        <f t="shared" si="1"/>
        <v>0.1761006289308176</v>
      </c>
      <c r="M24" s="4">
        <v>44</v>
      </c>
      <c r="N24" s="4">
        <v>1</v>
      </c>
      <c r="O24" s="5">
        <f t="shared" si="2"/>
        <v>6.2893081761006293E-3</v>
      </c>
      <c r="P24" s="4">
        <v>2</v>
      </c>
      <c r="Q24" s="5">
        <f t="shared" si="3"/>
        <v>1.2578616352201259E-2</v>
      </c>
      <c r="R24" s="4">
        <v>18</v>
      </c>
      <c r="S24" s="5">
        <f t="shared" si="4"/>
        <v>0.11320754716981132</v>
      </c>
      <c r="T24" s="4">
        <v>54</v>
      </c>
      <c r="U24" s="5">
        <f t="shared" si="5"/>
        <v>0.33962264150943394</v>
      </c>
      <c r="V24" s="4">
        <v>7</v>
      </c>
      <c r="W24" s="4">
        <v>24</v>
      </c>
      <c r="X24" s="5">
        <f t="shared" si="6"/>
        <v>0.15094339622641509</v>
      </c>
      <c r="Y24" s="4">
        <v>0</v>
      </c>
      <c r="Z24" s="4">
        <v>0</v>
      </c>
      <c r="AA24" s="4">
        <v>0</v>
      </c>
      <c r="AB24" s="4">
        <v>0</v>
      </c>
      <c r="AC24" s="5">
        <f t="shared" si="7"/>
        <v>0</v>
      </c>
      <c r="AD24" s="4">
        <v>0</v>
      </c>
      <c r="AE24" s="4">
        <v>0</v>
      </c>
      <c r="AF24" s="4">
        <v>0</v>
      </c>
      <c r="AG24" s="4">
        <v>4</v>
      </c>
      <c r="AH24" s="4">
        <v>0</v>
      </c>
      <c r="AI24" s="4">
        <v>0</v>
      </c>
      <c r="AJ24" s="5">
        <f t="shared" si="8"/>
        <v>2.5157232704402517E-2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5">
        <f t="shared" si="9"/>
        <v>0</v>
      </c>
    </row>
    <row r="25" spans="1:43" s="4" customFormat="1" x14ac:dyDescent="0.25">
      <c r="A25" s="6" t="s">
        <v>73</v>
      </c>
      <c r="H25" s="4">
        <v>188</v>
      </c>
      <c r="I25" s="4">
        <v>78</v>
      </c>
      <c r="J25" s="5">
        <f t="shared" si="0"/>
        <v>0.41489361702127658</v>
      </c>
      <c r="K25" s="4">
        <v>43</v>
      </c>
      <c r="L25" s="5">
        <f t="shared" si="1"/>
        <v>0.22872340425531915</v>
      </c>
      <c r="M25" s="4">
        <v>59</v>
      </c>
      <c r="N25" s="4">
        <v>0</v>
      </c>
      <c r="O25" s="5">
        <f t="shared" si="2"/>
        <v>0</v>
      </c>
      <c r="P25" s="4">
        <v>0</v>
      </c>
      <c r="Q25" s="5">
        <f t="shared" si="3"/>
        <v>0</v>
      </c>
      <c r="R25" s="4">
        <v>24</v>
      </c>
      <c r="S25" s="5">
        <f t="shared" si="4"/>
        <v>0.1276595744680851</v>
      </c>
      <c r="T25" s="4">
        <v>64</v>
      </c>
      <c r="U25" s="5">
        <f t="shared" si="5"/>
        <v>0.34042553191489361</v>
      </c>
      <c r="V25" s="4">
        <v>3</v>
      </c>
      <c r="W25" s="4">
        <v>19</v>
      </c>
      <c r="X25" s="5">
        <f t="shared" si="6"/>
        <v>0.10106382978723404</v>
      </c>
      <c r="Y25" s="4">
        <v>0</v>
      </c>
      <c r="Z25" s="4">
        <v>0</v>
      </c>
      <c r="AA25" s="4">
        <v>0</v>
      </c>
      <c r="AB25" s="4">
        <v>0</v>
      </c>
      <c r="AC25" s="5">
        <f t="shared" si="7"/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5">
        <f t="shared" si="8"/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5">
        <f t="shared" si="9"/>
        <v>0</v>
      </c>
    </row>
    <row r="26" spans="1:43" s="17" customFormat="1" x14ac:dyDescent="0.25">
      <c r="A26" s="16" t="s">
        <v>72</v>
      </c>
      <c r="H26" s="17">
        <v>276</v>
      </c>
      <c r="I26" s="17">
        <v>75</v>
      </c>
      <c r="J26" s="5">
        <f t="shared" si="0"/>
        <v>0.27173913043478259</v>
      </c>
      <c r="K26" s="17">
        <v>65</v>
      </c>
      <c r="L26" s="5">
        <f t="shared" si="1"/>
        <v>0.23550724637681159</v>
      </c>
      <c r="M26" s="17">
        <v>60</v>
      </c>
      <c r="N26" s="17">
        <v>0</v>
      </c>
      <c r="O26" s="5">
        <f t="shared" si="2"/>
        <v>0</v>
      </c>
      <c r="P26" s="17">
        <v>0</v>
      </c>
      <c r="Q26" s="5">
        <f t="shared" si="3"/>
        <v>0</v>
      </c>
      <c r="R26" s="17">
        <v>25</v>
      </c>
      <c r="S26" s="5">
        <f t="shared" si="4"/>
        <v>9.0579710144927536E-2</v>
      </c>
      <c r="T26" s="17">
        <v>164</v>
      </c>
      <c r="U26" s="5">
        <f t="shared" si="5"/>
        <v>0.59420289855072461</v>
      </c>
      <c r="V26" s="17">
        <v>2</v>
      </c>
      <c r="W26" s="17">
        <v>10</v>
      </c>
      <c r="X26" s="5">
        <f t="shared" si="6"/>
        <v>3.6231884057971016E-2</v>
      </c>
      <c r="Y26" s="17">
        <v>0</v>
      </c>
      <c r="Z26" s="17">
        <v>0</v>
      </c>
      <c r="AA26" s="17">
        <v>0</v>
      </c>
      <c r="AB26" s="17">
        <f t="shared" ref="AB26:AF26" si="10">SUM(AB22:AB25)</f>
        <v>0</v>
      </c>
      <c r="AC26" s="5">
        <f t="shared" si="7"/>
        <v>0</v>
      </c>
      <c r="AD26" s="17">
        <v>0</v>
      </c>
      <c r="AE26" s="17">
        <f t="shared" si="10"/>
        <v>0</v>
      </c>
      <c r="AF26" s="17">
        <f t="shared" si="10"/>
        <v>0</v>
      </c>
      <c r="AG26" s="17">
        <v>0</v>
      </c>
      <c r="AH26" s="18">
        <v>0</v>
      </c>
      <c r="AI26" s="18">
        <v>0</v>
      </c>
      <c r="AJ26" s="5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35">
        <f t="shared" si="9"/>
        <v>0</v>
      </c>
    </row>
    <row r="27" spans="1:43" s="4" customFormat="1" x14ac:dyDescent="0.25">
      <c r="A27" s="6" t="s">
        <v>71</v>
      </c>
      <c r="H27" s="4">
        <v>249</v>
      </c>
      <c r="I27" s="4">
        <v>140</v>
      </c>
      <c r="J27" s="5">
        <f t="shared" si="0"/>
        <v>0.56224899598393574</v>
      </c>
      <c r="K27" s="4">
        <v>112</v>
      </c>
      <c r="L27" s="5">
        <f t="shared" si="1"/>
        <v>0.44979919678714858</v>
      </c>
      <c r="M27" s="4">
        <v>0</v>
      </c>
      <c r="N27" s="4">
        <v>0</v>
      </c>
      <c r="O27" s="5">
        <f t="shared" si="2"/>
        <v>0</v>
      </c>
      <c r="P27" s="4">
        <v>4</v>
      </c>
      <c r="Q27" s="5">
        <f t="shared" si="3"/>
        <v>1.6064257028112448E-2</v>
      </c>
      <c r="R27" s="4">
        <v>63</v>
      </c>
      <c r="S27" s="5">
        <f t="shared" si="4"/>
        <v>0.25301204819277107</v>
      </c>
      <c r="T27" s="4">
        <v>35</v>
      </c>
      <c r="U27" s="5">
        <f t="shared" si="5"/>
        <v>0.14056224899598393</v>
      </c>
      <c r="V27" s="4">
        <v>0</v>
      </c>
      <c r="W27" s="4">
        <v>7</v>
      </c>
      <c r="X27" s="5">
        <f t="shared" si="6"/>
        <v>2.8112449799196786E-2</v>
      </c>
      <c r="Y27" s="4">
        <v>0</v>
      </c>
      <c r="Z27" s="4">
        <v>0</v>
      </c>
      <c r="AA27" s="4">
        <v>0</v>
      </c>
      <c r="AB27" s="4">
        <v>0</v>
      </c>
      <c r="AC27" s="5">
        <f t="shared" si="7"/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5">
        <f t="shared" si="8"/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5">
        <f t="shared" si="9"/>
        <v>0</v>
      </c>
    </row>
    <row r="28" spans="1:43" s="4" customFormat="1" x14ac:dyDescent="0.25">
      <c r="A28" s="6" t="s">
        <v>70</v>
      </c>
      <c r="H28" s="4">
        <v>155</v>
      </c>
      <c r="I28" s="4">
        <v>102</v>
      </c>
      <c r="J28" s="5">
        <f t="shared" si="0"/>
        <v>0.65806451612903227</v>
      </c>
      <c r="K28" s="4">
        <v>102</v>
      </c>
      <c r="L28" s="5">
        <f t="shared" si="1"/>
        <v>0.65806451612903227</v>
      </c>
      <c r="M28" s="4">
        <v>56</v>
      </c>
      <c r="N28" s="4">
        <v>0</v>
      </c>
      <c r="O28" s="5">
        <f t="shared" si="2"/>
        <v>0</v>
      </c>
      <c r="P28" s="4">
        <v>0</v>
      </c>
      <c r="Q28" s="5">
        <f t="shared" si="3"/>
        <v>0</v>
      </c>
      <c r="R28" s="4">
        <v>26</v>
      </c>
      <c r="S28" s="5">
        <f t="shared" si="4"/>
        <v>0.16774193548387098</v>
      </c>
      <c r="T28" s="4">
        <v>27</v>
      </c>
      <c r="U28" s="5">
        <f t="shared" si="5"/>
        <v>0.17419354838709677</v>
      </c>
      <c r="V28" s="4">
        <v>0</v>
      </c>
      <c r="W28" s="4">
        <v>0</v>
      </c>
      <c r="X28" s="5">
        <f t="shared" si="6"/>
        <v>0</v>
      </c>
      <c r="Y28" s="4">
        <v>0</v>
      </c>
      <c r="Z28" s="4">
        <v>0</v>
      </c>
      <c r="AA28" s="4">
        <v>0</v>
      </c>
      <c r="AB28" s="4">
        <v>0</v>
      </c>
      <c r="AC28" s="5">
        <f t="shared" si="7"/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5">
        <f t="shared" si="8"/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5">
        <f t="shared" si="9"/>
        <v>0</v>
      </c>
    </row>
    <row r="29" spans="1:43" s="4" customFormat="1" ht="30" x14ac:dyDescent="0.25">
      <c r="A29" s="6" t="s">
        <v>69</v>
      </c>
      <c r="H29" s="4">
        <v>175</v>
      </c>
      <c r="I29" s="4">
        <v>83</v>
      </c>
      <c r="J29" s="5">
        <f t="shared" si="0"/>
        <v>0.47428571428571431</v>
      </c>
      <c r="K29" s="4">
        <v>51</v>
      </c>
      <c r="L29" s="5">
        <f t="shared" si="1"/>
        <v>0.29142857142857143</v>
      </c>
      <c r="M29" s="4">
        <v>22</v>
      </c>
      <c r="N29" s="4">
        <v>5</v>
      </c>
      <c r="O29" s="5">
        <f t="shared" si="2"/>
        <v>2.8571428571428571E-2</v>
      </c>
      <c r="P29" s="4">
        <v>0</v>
      </c>
      <c r="Q29" s="5">
        <f t="shared" si="3"/>
        <v>0</v>
      </c>
      <c r="R29" s="4">
        <v>16</v>
      </c>
      <c r="S29" s="5">
        <f t="shared" si="4"/>
        <v>9.1428571428571428E-2</v>
      </c>
      <c r="T29" s="4">
        <v>42</v>
      </c>
      <c r="U29" s="5">
        <f t="shared" si="5"/>
        <v>0.24</v>
      </c>
      <c r="V29" s="4">
        <v>0</v>
      </c>
      <c r="W29" s="4">
        <v>3</v>
      </c>
      <c r="X29" s="5">
        <f t="shared" si="6"/>
        <v>1.7142857142857144E-2</v>
      </c>
      <c r="Y29" s="4">
        <v>26</v>
      </c>
      <c r="Z29" s="4">
        <v>0</v>
      </c>
      <c r="AA29" s="4">
        <v>0</v>
      </c>
      <c r="AB29" s="4">
        <v>0</v>
      </c>
      <c r="AC29" s="5">
        <f t="shared" si="7"/>
        <v>0.14857142857142858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5">
        <f t="shared" si="8"/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5">
        <f t="shared" si="9"/>
        <v>0</v>
      </c>
    </row>
    <row r="30" spans="1:43" s="4" customFormat="1" ht="30" x14ac:dyDescent="0.25">
      <c r="A30" s="6" t="s">
        <v>68</v>
      </c>
      <c r="H30" s="4">
        <v>364</v>
      </c>
      <c r="I30" s="4">
        <v>211</v>
      </c>
      <c r="J30" s="5">
        <f t="shared" si="0"/>
        <v>0.57967032967032972</v>
      </c>
      <c r="K30" s="4">
        <v>90</v>
      </c>
      <c r="L30" s="5">
        <f t="shared" si="1"/>
        <v>0.24725274725274726</v>
      </c>
      <c r="M30" s="4">
        <v>112</v>
      </c>
      <c r="N30" s="4">
        <v>3</v>
      </c>
      <c r="O30" s="5">
        <f t="shared" si="2"/>
        <v>8.241758241758242E-3</v>
      </c>
      <c r="P30" s="4">
        <v>20</v>
      </c>
      <c r="Q30" s="5">
        <f t="shared" si="3"/>
        <v>5.4945054945054944E-2</v>
      </c>
      <c r="R30" s="4">
        <v>44</v>
      </c>
      <c r="S30" s="5">
        <f t="shared" si="4"/>
        <v>0.12087912087912088</v>
      </c>
      <c r="T30" s="4">
        <v>11</v>
      </c>
      <c r="U30" s="5">
        <f t="shared" si="5"/>
        <v>3.021978021978022E-2</v>
      </c>
      <c r="V30" s="4">
        <v>0</v>
      </c>
      <c r="W30" s="4">
        <v>25</v>
      </c>
      <c r="X30" s="5">
        <f t="shared" si="6"/>
        <v>6.8681318681318687E-2</v>
      </c>
      <c r="Y30" s="4">
        <v>21</v>
      </c>
      <c r="Z30" s="4">
        <v>1</v>
      </c>
      <c r="AA30" s="4">
        <v>0</v>
      </c>
      <c r="AB30" s="4">
        <v>0</v>
      </c>
      <c r="AC30" s="5">
        <f t="shared" si="7"/>
        <v>6.043956043956044E-2</v>
      </c>
      <c r="AD30" s="4">
        <v>0</v>
      </c>
      <c r="AE30" s="4">
        <v>0</v>
      </c>
      <c r="AF30" s="4">
        <v>2</v>
      </c>
      <c r="AG30" s="4">
        <v>0</v>
      </c>
      <c r="AH30" s="4">
        <v>0</v>
      </c>
      <c r="AI30" s="4">
        <v>0</v>
      </c>
      <c r="AJ30" s="5">
        <f t="shared" si="8"/>
        <v>5.4945054945054949E-3</v>
      </c>
      <c r="AK30" s="4">
        <v>26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5">
        <f t="shared" si="9"/>
        <v>7.1428571428571425E-2</v>
      </c>
    </row>
    <row r="31" spans="1:43" s="4" customFormat="1" ht="30" x14ac:dyDescent="0.25">
      <c r="A31" s="6" t="s">
        <v>67</v>
      </c>
      <c r="H31" s="4">
        <v>499</v>
      </c>
      <c r="I31" s="4">
        <v>301</v>
      </c>
      <c r="J31" s="5">
        <f t="shared" si="0"/>
        <v>0.60320641282565135</v>
      </c>
      <c r="K31" s="4">
        <v>262</v>
      </c>
      <c r="L31" s="5">
        <f t="shared" si="1"/>
        <v>0.52505010020040077</v>
      </c>
      <c r="M31" s="4">
        <v>69</v>
      </c>
      <c r="N31" s="4">
        <v>2</v>
      </c>
      <c r="O31" s="5">
        <f t="shared" si="2"/>
        <v>4.0080160320641279E-3</v>
      </c>
      <c r="P31" s="4">
        <v>12</v>
      </c>
      <c r="Q31" s="5">
        <f t="shared" si="3"/>
        <v>2.4048096192384769E-2</v>
      </c>
      <c r="R31" s="4">
        <v>62</v>
      </c>
      <c r="S31" s="5">
        <f t="shared" si="4"/>
        <v>0.12424849699398798</v>
      </c>
      <c r="T31" s="4">
        <v>16</v>
      </c>
      <c r="U31" s="5">
        <f t="shared" si="5"/>
        <v>3.2064128256513023E-2</v>
      </c>
      <c r="V31" s="4">
        <v>1</v>
      </c>
      <c r="W31" s="4">
        <v>43</v>
      </c>
      <c r="X31" s="5">
        <f t="shared" si="6"/>
        <v>8.617234468937876E-2</v>
      </c>
      <c r="Y31" s="4">
        <v>42</v>
      </c>
      <c r="Z31" s="4">
        <v>0</v>
      </c>
      <c r="AA31" s="4">
        <v>0</v>
      </c>
      <c r="AB31" s="4">
        <v>0</v>
      </c>
      <c r="AC31" s="5">
        <f t="shared" si="7"/>
        <v>8.4168336673346694E-2</v>
      </c>
      <c r="AD31" s="4">
        <v>4</v>
      </c>
      <c r="AE31" s="4">
        <v>0</v>
      </c>
      <c r="AF31" s="4">
        <v>2</v>
      </c>
      <c r="AG31" s="4">
        <v>6</v>
      </c>
      <c r="AH31" s="4">
        <v>0</v>
      </c>
      <c r="AI31" s="4">
        <v>0</v>
      </c>
      <c r="AJ31" s="5">
        <f t="shared" si="8"/>
        <v>2.4048096192384769E-2</v>
      </c>
      <c r="AK31" s="4">
        <v>5</v>
      </c>
      <c r="AL31" s="4">
        <v>0</v>
      </c>
      <c r="AM31" s="4">
        <v>2</v>
      </c>
      <c r="AN31" s="4">
        <v>1</v>
      </c>
      <c r="AO31" s="4">
        <v>0</v>
      </c>
      <c r="AP31" s="4">
        <v>0</v>
      </c>
      <c r="AQ31" s="5">
        <f t="shared" si="9"/>
        <v>1.6032064128256512E-2</v>
      </c>
    </row>
    <row r="32" spans="1:43" s="4" customFormat="1" x14ac:dyDescent="0.25">
      <c r="A32" s="6" t="s">
        <v>66</v>
      </c>
      <c r="H32" s="4">
        <v>135</v>
      </c>
      <c r="I32" s="4">
        <v>85</v>
      </c>
      <c r="J32" s="5">
        <f t="shared" si="0"/>
        <v>0.62962962962962965</v>
      </c>
      <c r="K32" s="4">
        <v>67</v>
      </c>
      <c r="L32" s="5">
        <f t="shared" si="1"/>
        <v>0.49629629629629629</v>
      </c>
      <c r="M32" s="4">
        <v>43</v>
      </c>
      <c r="N32" s="4">
        <v>0</v>
      </c>
      <c r="O32" s="5">
        <f t="shared" si="2"/>
        <v>0</v>
      </c>
      <c r="P32" s="4">
        <v>3</v>
      </c>
      <c r="Q32" s="5">
        <f t="shared" si="3"/>
        <v>2.2222222222222223E-2</v>
      </c>
      <c r="R32" s="4">
        <v>4</v>
      </c>
      <c r="S32" s="5">
        <f t="shared" si="4"/>
        <v>2.9629629629629631E-2</v>
      </c>
      <c r="T32" s="4">
        <v>24</v>
      </c>
      <c r="U32" s="5">
        <f t="shared" si="5"/>
        <v>0.17777777777777778</v>
      </c>
      <c r="V32" s="4">
        <v>0</v>
      </c>
      <c r="W32" s="4">
        <v>5</v>
      </c>
      <c r="X32" s="5">
        <f t="shared" si="6"/>
        <v>3.7037037037037035E-2</v>
      </c>
      <c r="Y32" s="4">
        <v>1</v>
      </c>
      <c r="Z32" s="4">
        <v>0</v>
      </c>
      <c r="AA32" s="4">
        <v>3</v>
      </c>
      <c r="AB32" s="4">
        <v>0</v>
      </c>
      <c r="AC32" s="5">
        <f t="shared" si="7"/>
        <v>2.9629629629629631E-2</v>
      </c>
      <c r="AD32" s="4">
        <v>0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5">
        <f t="shared" si="8"/>
        <v>7.4074074074074077E-3</v>
      </c>
      <c r="AK32" s="4">
        <v>4</v>
      </c>
      <c r="AL32" s="4">
        <v>0</v>
      </c>
      <c r="AM32" s="4">
        <v>2</v>
      </c>
      <c r="AN32" s="4">
        <v>0</v>
      </c>
      <c r="AO32" s="4">
        <v>0</v>
      </c>
      <c r="AP32" s="4">
        <v>3</v>
      </c>
      <c r="AQ32" s="5">
        <f t="shared" si="9"/>
        <v>6.6666666666666666E-2</v>
      </c>
    </row>
    <row r="33" spans="1:43" s="4" customFormat="1" ht="30" x14ac:dyDescent="0.25">
      <c r="A33" s="6" t="s">
        <v>65</v>
      </c>
      <c r="H33" s="4">
        <v>229</v>
      </c>
      <c r="I33" s="4">
        <v>73</v>
      </c>
      <c r="J33" s="5">
        <f t="shared" si="0"/>
        <v>0.31877729257641924</v>
      </c>
      <c r="K33" s="4">
        <v>68</v>
      </c>
      <c r="L33" s="5">
        <f t="shared" si="1"/>
        <v>0.29694323144104806</v>
      </c>
      <c r="M33" s="4">
        <v>66</v>
      </c>
      <c r="N33" s="4">
        <v>1</v>
      </c>
      <c r="O33" s="5">
        <f t="shared" si="2"/>
        <v>4.3668122270742356E-3</v>
      </c>
      <c r="P33" s="4">
        <v>6</v>
      </c>
      <c r="Q33" s="5">
        <f t="shared" si="3"/>
        <v>2.6200873362445413E-2</v>
      </c>
      <c r="R33" s="4">
        <v>7</v>
      </c>
      <c r="S33" s="5">
        <f t="shared" si="4"/>
        <v>3.0567685589519649E-2</v>
      </c>
      <c r="T33" s="4">
        <v>122</v>
      </c>
      <c r="U33" s="5">
        <f t="shared" si="5"/>
        <v>0.53275109170305679</v>
      </c>
      <c r="V33" s="4">
        <v>8</v>
      </c>
      <c r="W33" s="4">
        <v>3</v>
      </c>
      <c r="X33" s="5">
        <f t="shared" si="6"/>
        <v>1.3100436681222707E-2</v>
      </c>
      <c r="Y33" s="4">
        <v>7</v>
      </c>
      <c r="Z33" s="4">
        <v>1</v>
      </c>
      <c r="AA33" s="4">
        <v>1</v>
      </c>
      <c r="AB33" s="4">
        <v>0</v>
      </c>
      <c r="AC33" s="5">
        <f t="shared" si="7"/>
        <v>3.9301310043668124E-2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5">
        <f t="shared" si="8"/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5">
        <f t="shared" si="9"/>
        <v>0</v>
      </c>
    </row>
    <row r="34" spans="1:43" s="4" customFormat="1" ht="30" x14ac:dyDescent="0.25">
      <c r="A34" s="6" t="s">
        <v>64</v>
      </c>
      <c r="H34" s="4">
        <v>352</v>
      </c>
      <c r="I34" s="4">
        <v>185</v>
      </c>
      <c r="J34" s="5">
        <f t="shared" si="0"/>
        <v>0.52556818181818177</v>
      </c>
      <c r="K34" s="4">
        <v>120</v>
      </c>
      <c r="L34" s="5">
        <f t="shared" si="1"/>
        <v>0.34090909090909088</v>
      </c>
      <c r="M34" s="4">
        <v>119</v>
      </c>
      <c r="N34" s="4">
        <v>1</v>
      </c>
      <c r="O34" s="5">
        <f t="shared" si="2"/>
        <v>2.840909090909091E-3</v>
      </c>
      <c r="P34" s="4">
        <v>4</v>
      </c>
      <c r="Q34" s="5">
        <f t="shared" si="3"/>
        <v>1.1363636363636364E-2</v>
      </c>
      <c r="R34" s="4">
        <v>30</v>
      </c>
      <c r="S34" s="5">
        <f t="shared" si="4"/>
        <v>8.5227272727272721E-2</v>
      </c>
      <c r="T34" s="4">
        <v>103</v>
      </c>
      <c r="U34" s="5">
        <f t="shared" si="5"/>
        <v>0.29261363636363635</v>
      </c>
      <c r="V34" s="4">
        <v>5</v>
      </c>
      <c r="W34" s="4">
        <v>8</v>
      </c>
      <c r="X34" s="5">
        <f t="shared" si="6"/>
        <v>2.2727272727272728E-2</v>
      </c>
      <c r="Y34" s="4">
        <v>14</v>
      </c>
      <c r="Z34" s="4">
        <v>0</v>
      </c>
      <c r="AA34" s="4">
        <v>2</v>
      </c>
      <c r="AB34" s="4">
        <v>0</v>
      </c>
      <c r="AC34" s="5">
        <f t="shared" si="7"/>
        <v>4.5454545454545456E-2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5">
        <f t="shared" si="8"/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5">
        <f t="shared" si="9"/>
        <v>0</v>
      </c>
    </row>
    <row r="35" spans="1:43" s="4" customFormat="1" ht="30" x14ac:dyDescent="0.25">
      <c r="A35" s="6" t="s">
        <v>63</v>
      </c>
      <c r="H35" s="4">
        <v>153</v>
      </c>
      <c r="I35" s="4">
        <v>63</v>
      </c>
      <c r="J35" s="5">
        <f t="shared" si="0"/>
        <v>0.41176470588235292</v>
      </c>
      <c r="K35" s="4">
        <v>36</v>
      </c>
      <c r="L35" s="5">
        <f t="shared" si="1"/>
        <v>0.23529411764705882</v>
      </c>
      <c r="M35" s="4">
        <v>54</v>
      </c>
      <c r="N35" s="4">
        <v>0</v>
      </c>
      <c r="O35" s="5">
        <f t="shared" si="2"/>
        <v>0</v>
      </c>
      <c r="P35" s="4">
        <v>5</v>
      </c>
      <c r="Q35" s="5">
        <f t="shared" si="3"/>
        <v>3.2679738562091505E-2</v>
      </c>
      <c r="R35" s="4">
        <v>15</v>
      </c>
      <c r="S35" s="5">
        <f t="shared" si="4"/>
        <v>9.8039215686274508E-2</v>
      </c>
      <c r="T35" s="4">
        <v>66</v>
      </c>
      <c r="U35" s="5">
        <f t="shared" si="5"/>
        <v>0.43137254901960786</v>
      </c>
      <c r="V35" s="4">
        <v>3</v>
      </c>
      <c r="W35" s="4">
        <v>1</v>
      </c>
      <c r="X35" s="5">
        <f t="shared" si="6"/>
        <v>6.5359477124183009E-3</v>
      </c>
      <c r="Y35" s="4">
        <v>0</v>
      </c>
      <c r="Z35" s="4">
        <v>0</v>
      </c>
      <c r="AA35" s="4">
        <v>0</v>
      </c>
      <c r="AB35" s="4">
        <v>0</v>
      </c>
      <c r="AC35" s="5">
        <f t="shared" si="7"/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5">
        <f t="shared" si="8"/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5">
        <f t="shared" si="9"/>
        <v>0</v>
      </c>
    </row>
    <row r="36" spans="1:43" s="4" customFormat="1" ht="30" x14ac:dyDescent="0.25">
      <c r="A36" s="6" t="s">
        <v>62</v>
      </c>
      <c r="H36" s="4">
        <v>153</v>
      </c>
      <c r="I36" s="4">
        <v>114</v>
      </c>
      <c r="J36" s="5">
        <f t="shared" ref="J36:J67" si="11">I36/H36</f>
        <v>0.74509803921568629</v>
      </c>
      <c r="K36" s="4">
        <v>96</v>
      </c>
      <c r="L36" s="5">
        <f t="shared" ref="L36:L67" si="12">K36/H36</f>
        <v>0.62745098039215685</v>
      </c>
      <c r="M36" s="4">
        <v>0</v>
      </c>
      <c r="N36" s="4">
        <v>0</v>
      </c>
      <c r="O36" s="5">
        <f t="shared" ref="O36:O67" si="13">N36/H36</f>
        <v>0</v>
      </c>
      <c r="P36" s="4">
        <v>0</v>
      </c>
      <c r="Q36" s="5">
        <f t="shared" ref="Q36:Q67" si="14">P36/H36</f>
        <v>0</v>
      </c>
      <c r="R36" s="4">
        <v>5</v>
      </c>
      <c r="S36" s="5">
        <f t="shared" ref="S36:S67" si="15">R36/H36</f>
        <v>3.2679738562091505E-2</v>
      </c>
      <c r="T36" s="4">
        <v>31</v>
      </c>
      <c r="U36" s="5">
        <f t="shared" ref="U36:U67" si="16">T36/H36</f>
        <v>0.20261437908496732</v>
      </c>
      <c r="V36" s="4">
        <v>0</v>
      </c>
      <c r="W36" s="4">
        <v>3</v>
      </c>
      <c r="X36" s="5">
        <f t="shared" ref="X36:X67" si="17">W36/H36</f>
        <v>1.9607843137254902E-2</v>
      </c>
      <c r="Y36" s="4">
        <v>0</v>
      </c>
      <c r="Z36" s="4">
        <v>0</v>
      </c>
      <c r="AA36" s="4">
        <v>0</v>
      </c>
      <c r="AB36" s="4">
        <v>0</v>
      </c>
      <c r="AC36" s="5">
        <f t="shared" ref="AC36:AC67" si="18">(Y36+Z36+AA36+AB36)/H36</f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5">
        <f t="shared" ref="AJ36:AJ67" si="19">(AI36+AH36+AG36+AF36+AE36+AD36)/H36</f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5">
        <f t="shared" ref="AQ36:AQ67" si="20">(AK36+AL36+AM36+AN36+AO36+AP36)/H36</f>
        <v>0</v>
      </c>
    </row>
    <row r="37" spans="1:43" s="4" customFormat="1" ht="30" x14ac:dyDescent="0.25">
      <c r="A37" s="6" t="s">
        <v>61</v>
      </c>
      <c r="H37" s="4">
        <v>249</v>
      </c>
      <c r="I37" s="4">
        <v>127</v>
      </c>
      <c r="J37" s="5">
        <f t="shared" si="11"/>
        <v>0.51004016064257029</v>
      </c>
      <c r="K37" s="4">
        <v>85</v>
      </c>
      <c r="L37" s="5">
        <f t="shared" si="12"/>
        <v>0.34136546184738958</v>
      </c>
      <c r="M37" s="4">
        <v>68</v>
      </c>
      <c r="N37" s="4">
        <v>0</v>
      </c>
      <c r="O37" s="5">
        <f t="shared" si="13"/>
        <v>0</v>
      </c>
      <c r="P37" s="4">
        <v>1</v>
      </c>
      <c r="Q37" s="5">
        <f t="shared" si="14"/>
        <v>4.0160642570281121E-3</v>
      </c>
      <c r="R37" s="4">
        <v>14</v>
      </c>
      <c r="S37" s="5">
        <f t="shared" si="15"/>
        <v>5.6224899598393573E-2</v>
      </c>
      <c r="T37" s="4">
        <v>93</v>
      </c>
      <c r="U37" s="5">
        <f t="shared" si="16"/>
        <v>0.37349397590361444</v>
      </c>
      <c r="V37" s="4">
        <v>1</v>
      </c>
      <c r="W37" s="4">
        <v>1</v>
      </c>
      <c r="X37" s="5">
        <f t="shared" si="17"/>
        <v>4.0160642570281121E-3</v>
      </c>
      <c r="Y37" s="4">
        <v>0</v>
      </c>
      <c r="Z37" s="4">
        <v>0</v>
      </c>
      <c r="AA37" s="4">
        <v>0</v>
      </c>
      <c r="AB37" s="4">
        <v>0</v>
      </c>
      <c r="AC37" s="5">
        <f t="shared" si="18"/>
        <v>0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5">
        <f t="shared" si="19"/>
        <v>4.0160642570281121E-3</v>
      </c>
      <c r="AK37" s="4">
        <v>0</v>
      </c>
      <c r="AL37" s="4">
        <v>0</v>
      </c>
      <c r="AM37" s="4">
        <v>0</v>
      </c>
      <c r="AN37" s="4">
        <v>11</v>
      </c>
      <c r="AO37" s="4">
        <v>0</v>
      </c>
      <c r="AP37" s="4">
        <v>0</v>
      </c>
      <c r="AQ37" s="5">
        <f t="shared" si="20"/>
        <v>4.4176706827309238E-2</v>
      </c>
    </row>
    <row r="38" spans="1:43" s="4" customFormat="1" x14ac:dyDescent="0.25">
      <c r="A38" s="6" t="s">
        <v>60</v>
      </c>
      <c r="H38" s="4">
        <v>162</v>
      </c>
      <c r="I38" s="4">
        <v>92</v>
      </c>
      <c r="J38" s="5">
        <f t="shared" si="11"/>
        <v>0.5679012345679012</v>
      </c>
      <c r="K38" s="4">
        <v>61</v>
      </c>
      <c r="L38" s="5">
        <f t="shared" si="12"/>
        <v>0.37654320987654322</v>
      </c>
      <c r="M38" s="4">
        <v>57</v>
      </c>
      <c r="N38" s="4">
        <v>3</v>
      </c>
      <c r="O38" s="5">
        <f t="shared" si="13"/>
        <v>1.8518518518518517E-2</v>
      </c>
      <c r="P38" s="4">
        <v>0</v>
      </c>
      <c r="Q38" s="5">
        <f t="shared" si="14"/>
        <v>0</v>
      </c>
      <c r="R38" s="4">
        <v>32</v>
      </c>
      <c r="S38" s="5">
        <f t="shared" si="15"/>
        <v>0.19753086419753085</v>
      </c>
      <c r="T38" s="4">
        <v>9</v>
      </c>
      <c r="U38" s="5">
        <f t="shared" si="16"/>
        <v>5.5555555555555552E-2</v>
      </c>
      <c r="V38" s="4">
        <v>2</v>
      </c>
      <c r="W38" s="4">
        <v>10</v>
      </c>
      <c r="X38" s="5">
        <f t="shared" si="17"/>
        <v>6.1728395061728392E-2</v>
      </c>
      <c r="Y38" s="4">
        <v>9</v>
      </c>
      <c r="Z38" s="4">
        <v>0</v>
      </c>
      <c r="AA38" s="4">
        <v>0</v>
      </c>
      <c r="AB38" s="4">
        <v>3</v>
      </c>
      <c r="AC38" s="5">
        <f t="shared" si="18"/>
        <v>7.407407407407407E-2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5">
        <f t="shared" si="19"/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2</v>
      </c>
      <c r="AQ38" s="5">
        <f t="shared" si="20"/>
        <v>1.2345679012345678E-2</v>
      </c>
    </row>
    <row r="39" spans="1:43" s="4" customFormat="1" x14ac:dyDescent="0.25">
      <c r="A39" s="6" t="s">
        <v>59</v>
      </c>
      <c r="H39" s="4">
        <v>209</v>
      </c>
      <c r="I39" s="4">
        <v>116</v>
      </c>
      <c r="J39" s="5">
        <f t="shared" si="11"/>
        <v>0.55502392344497609</v>
      </c>
      <c r="K39" s="4">
        <v>84</v>
      </c>
      <c r="L39" s="5">
        <f t="shared" si="12"/>
        <v>0.40191387559808611</v>
      </c>
      <c r="M39" s="4">
        <v>113</v>
      </c>
      <c r="N39" s="4">
        <v>0</v>
      </c>
      <c r="O39" s="5">
        <f t="shared" si="13"/>
        <v>0</v>
      </c>
      <c r="P39" s="4">
        <v>0</v>
      </c>
      <c r="Q39" s="5">
        <f t="shared" si="14"/>
        <v>0</v>
      </c>
      <c r="R39" s="4">
        <v>11</v>
      </c>
      <c r="S39" s="5">
        <f t="shared" si="15"/>
        <v>5.2631578947368418E-2</v>
      </c>
      <c r="T39" s="4">
        <v>72</v>
      </c>
      <c r="U39" s="5">
        <f t="shared" si="16"/>
        <v>0.34449760765550241</v>
      </c>
      <c r="V39" s="4">
        <v>2</v>
      </c>
      <c r="W39" s="4">
        <v>2</v>
      </c>
      <c r="X39" s="5">
        <f t="shared" si="17"/>
        <v>9.5693779904306216E-3</v>
      </c>
      <c r="Y39" s="4">
        <v>2</v>
      </c>
      <c r="Z39" s="4">
        <v>0</v>
      </c>
      <c r="AA39" s="4">
        <v>0</v>
      </c>
      <c r="AB39" s="4">
        <v>0</v>
      </c>
      <c r="AC39" s="5">
        <f t="shared" si="18"/>
        <v>9.5693779904306216E-3</v>
      </c>
      <c r="AD39" s="4">
        <v>0</v>
      </c>
      <c r="AE39" s="4">
        <v>0</v>
      </c>
      <c r="AF39" s="4">
        <v>1</v>
      </c>
      <c r="AG39" s="4">
        <v>2</v>
      </c>
      <c r="AH39" s="4">
        <v>0</v>
      </c>
      <c r="AI39" s="4">
        <v>0</v>
      </c>
      <c r="AJ39" s="5">
        <f t="shared" si="19"/>
        <v>1.4354066985645933E-2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5">
        <f t="shared" si="20"/>
        <v>4.7846889952153108E-3</v>
      </c>
    </row>
    <row r="40" spans="1:43" s="4" customFormat="1" ht="30" x14ac:dyDescent="0.25">
      <c r="A40" s="6" t="s">
        <v>58</v>
      </c>
      <c r="H40" s="4">
        <v>63</v>
      </c>
      <c r="I40" s="4">
        <v>44</v>
      </c>
      <c r="J40" s="5">
        <f t="shared" si="11"/>
        <v>0.69841269841269837</v>
      </c>
      <c r="K40" s="4">
        <v>38</v>
      </c>
      <c r="L40" s="5">
        <f t="shared" si="12"/>
        <v>0.60317460317460314</v>
      </c>
      <c r="M40" s="4">
        <v>38</v>
      </c>
      <c r="N40" s="4">
        <v>0</v>
      </c>
      <c r="O40" s="5">
        <f t="shared" si="13"/>
        <v>0</v>
      </c>
      <c r="P40" s="4">
        <v>0</v>
      </c>
      <c r="Q40" s="5">
        <f t="shared" si="14"/>
        <v>0</v>
      </c>
      <c r="R40" s="4">
        <v>4</v>
      </c>
      <c r="S40" s="5">
        <f t="shared" si="15"/>
        <v>6.3492063492063489E-2</v>
      </c>
      <c r="T40" s="4">
        <v>11</v>
      </c>
      <c r="U40" s="5">
        <f t="shared" si="16"/>
        <v>0.17460317460317459</v>
      </c>
      <c r="V40" s="4">
        <v>0</v>
      </c>
      <c r="W40" s="4">
        <v>4</v>
      </c>
      <c r="X40" s="5">
        <f t="shared" si="17"/>
        <v>6.3492063492063489E-2</v>
      </c>
      <c r="Y40" s="4">
        <v>0</v>
      </c>
      <c r="Z40" s="4">
        <v>0</v>
      </c>
      <c r="AA40" s="4">
        <v>0</v>
      </c>
      <c r="AB40" s="4">
        <v>0</v>
      </c>
      <c r="AC40" s="5">
        <f t="shared" si="18"/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5">
        <f t="shared" si="19"/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5">
        <f t="shared" si="20"/>
        <v>0</v>
      </c>
    </row>
    <row r="41" spans="1:43" s="4" customFormat="1" ht="30" x14ac:dyDescent="0.25">
      <c r="A41" s="6" t="s">
        <v>57</v>
      </c>
      <c r="H41" s="4">
        <v>192</v>
      </c>
      <c r="I41" s="4">
        <v>93</v>
      </c>
      <c r="J41" s="5">
        <f t="shared" si="11"/>
        <v>0.484375</v>
      </c>
      <c r="K41" s="4">
        <v>64</v>
      </c>
      <c r="L41" s="5">
        <f t="shared" si="12"/>
        <v>0.33333333333333331</v>
      </c>
      <c r="M41" s="4">
        <v>93</v>
      </c>
      <c r="N41" s="4">
        <v>0</v>
      </c>
      <c r="O41" s="5">
        <f t="shared" si="13"/>
        <v>0</v>
      </c>
      <c r="P41" s="4">
        <v>0</v>
      </c>
      <c r="Q41" s="5">
        <f t="shared" si="14"/>
        <v>0</v>
      </c>
      <c r="R41" s="4">
        <v>8</v>
      </c>
      <c r="S41" s="5">
        <f t="shared" si="15"/>
        <v>4.1666666666666664E-2</v>
      </c>
      <c r="T41" s="4">
        <v>89</v>
      </c>
      <c r="U41" s="5">
        <f t="shared" si="16"/>
        <v>0.46354166666666669</v>
      </c>
      <c r="V41" s="4">
        <v>0</v>
      </c>
      <c r="W41" s="4">
        <v>2</v>
      </c>
      <c r="X41" s="5">
        <f t="shared" si="17"/>
        <v>1.0416666666666666E-2</v>
      </c>
      <c r="Y41" s="4">
        <v>0</v>
      </c>
      <c r="Z41" s="4">
        <v>0</v>
      </c>
      <c r="AA41" s="4">
        <v>0</v>
      </c>
      <c r="AB41" s="4">
        <v>0</v>
      </c>
      <c r="AC41" s="5">
        <f t="shared" si="18"/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5">
        <f t="shared" si="19"/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5">
        <f t="shared" si="20"/>
        <v>0</v>
      </c>
    </row>
    <row r="42" spans="1:43" s="4" customFormat="1" x14ac:dyDescent="0.25">
      <c r="A42" s="6" t="s">
        <v>56</v>
      </c>
      <c r="H42" s="4">
        <v>77</v>
      </c>
      <c r="I42" s="4">
        <v>41</v>
      </c>
      <c r="J42" s="5">
        <f t="shared" si="11"/>
        <v>0.53246753246753242</v>
      </c>
      <c r="K42" s="4">
        <v>20</v>
      </c>
      <c r="L42" s="5">
        <f t="shared" si="12"/>
        <v>0.25974025974025972</v>
      </c>
      <c r="M42" s="4">
        <v>23</v>
      </c>
      <c r="N42" s="4">
        <v>0</v>
      </c>
      <c r="O42" s="5">
        <f t="shared" si="13"/>
        <v>0</v>
      </c>
      <c r="P42" s="4">
        <v>0</v>
      </c>
      <c r="Q42" s="5">
        <f t="shared" si="14"/>
        <v>0</v>
      </c>
      <c r="R42" s="4">
        <v>5</v>
      </c>
      <c r="S42" s="5">
        <f t="shared" si="15"/>
        <v>6.4935064935064929E-2</v>
      </c>
      <c r="T42" s="4">
        <v>17</v>
      </c>
      <c r="U42" s="5">
        <f t="shared" si="16"/>
        <v>0.22077922077922077</v>
      </c>
      <c r="V42" s="4">
        <v>0</v>
      </c>
      <c r="W42" s="4">
        <v>14</v>
      </c>
      <c r="X42" s="5">
        <f t="shared" si="17"/>
        <v>0.18181818181818182</v>
      </c>
      <c r="Y42" s="4">
        <v>0</v>
      </c>
      <c r="Z42" s="4">
        <v>0</v>
      </c>
      <c r="AA42" s="4">
        <v>0</v>
      </c>
      <c r="AB42" s="4">
        <v>0</v>
      </c>
      <c r="AC42" s="5">
        <f t="shared" si="18"/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5">
        <f t="shared" si="19"/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5">
        <f t="shared" si="20"/>
        <v>0</v>
      </c>
    </row>
    <row r="43" spans="1:43" s="4" customFormat="1" x14ac:dyDescent="0.25">
      <c r="A43" s="6" t="s">
        <v>55</v>
      </c>
      <c r="H43" s="4">
        <v>47</v>
      </c>
      <c r="I43" s="4">
        <v>22</v>
      </c>
      <c r="J43" s="5">
        <f t="shared" si="11"/>
        <v>0.46808510638297873</v>
      </c>
      <c r="K43" s="4">
        <v>6</v>
      </c>
      <c r="L43" s="5">
        <f t="shared" si="12"/>
        <v>0.1276595744680851</v>
      </c>
      <c r="M43" s="4">
        <v>6</v>
      </c>
      <c r="N43" s="4">
        <v>0</v>
      </c>
      <c r="O43" s="5">
        <f t="shared" si="13"/>
        <v>0</v>
      </c>
      <c r="P43" s="4">
        <v>0</v>
      </c>
      <c r="Q43" s="5">
        <f t="shared" si="14"/>
        <v>0</v>
      </c>
      <c r="R43" s="4">
        <v>4</v>
      </c>
      <c r="S43" s="5">
        <f t="shared" si="15"/>
        <v>8.5106382978723402E-2</v>
      </c>
      <c r="T43" s="4">
        <v>18</v>
      </c>
      <c r="U43" s="5">
        <f t="shared" si="16"/>
        <v>0.38297872340425532</v>
      </c>
      <c r="V43" s="4">
        <v>0</v>
      </c>
      <c r="W43" s="4">
        <v>3</v>
      </c>
      <c r="X43" s="5">
        <f t="shared" si="17"/>
        <v>6.3829787234042548E-2</v>
      </c>
      <c r="Y43" s="4">
        <v>0</v>
      </c>
      <c r="Z43" s="4">
        <v>0</v>
      </c>
      <c r="AA43" s="4">
        <v>0</v>
      </c>
      <c r="AB43" s="4">
        <v>0</v>
      </c>
      <c r="AC43" s="5">
        <f t="shared" si="18"/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5">
        <f t="shared" si="19"/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5">
        <f t="shared" si="20"/>
        <v>0</v>
      </c>
    </row>
    <row r="44" spans="1:43" s="4" customFormat="1" ht="30" x14ac:dyDescent="0.25">
      <c r="A44" s="6" t="s">
        <v>54</v>
      </c>
      <c r="H44" s="4">
        <v>140</v>
      </c>
      <c r="I44" s="4">
        <v>90</v>
      </c>
      <c r="J44" s="5">
        <f t="shared" si="11"/>
        <v>0.6428571428571429</v>
      </c>
      <c r="K44" s="4">
        <v>90</v>
      </c>
      <c r="L44" s="5">
        <f t="shared" si="12"/>
        <v>0.6428571428571429</v>
      </c>
      <c r="M44" s="4">
        <v>90</v>
      </c>
      <c r="N44" s="4">
        <v>0</v>
      </c>
      <c r="O44" s="5">
        <f t="shared" si="13"/>
        <v>0</v>
      </c>
      <c r="P44" s="4">
        <v>0</v>
      </c>
      <c r="Q44" s="5">
        <f t="shared" si="14"/>
        <v>0</v>
      </c>
      <c r="R44" s="4">
        <v>4</v>
      </c>
      <c r="S44" s="5">
        <f t="shared" si="15"/>
        <v>2.8571428571428571E-2</v>
      </c>
      <c r="T44" s="4">
        <v>44</v>
      </c>
      <c r="U44" s="5">
        <f t="shared" si="16"/>
        <v>0.31428571428571428</v>
      </c>
      <c r="V44" s="4">
        <v>0</v>
      </c>
      <c r="W44" s="4">
        <v>2</v>
      </c>
      <c r="X44" s="5">
        <f t="shared" si="17"/>
        <v>1.4285714285714285E-2</v>
      </c>
      <c r="Y44" s="4">
        <v>0</v>
      </c>
      <c r="Z44" s="4">
        <v>0</v>
      </c>
      <c r="AA44" s="4">
        <v>0</v>
      </c>
      <c r="AB44" s="4">
        <v>0</v>
      </c>
      <c r="AC44" s="5">
        <f t="shared" si="18"/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5">
        <f t="shared" si="19"/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5">
        <f t="shared" si="20"/>
        <v>0</v>
      </c>
    </row>
    <row r="45" spans="1:43" s="4" customFormat="1" ht="30" x14ac:dyDescent="0.25">
      <c r="A45" s="6" t="s">
        <v>53</v>
      </c>
      <c r="H45" s="4">
        <v>107</v>
      </c>
      <c r="I45" s="4">
        <v>82</v>
      </c>
      <c r="J45" s="5">
        <f t="shared" si="11"/>
        <v>0.76635514018691586</v>
      </c>
      <c r="K45" s="4">
        <v>34</v>
      </c>
      <c r="L45" s="5">
        <f t="shared" si="12"/>
        <v>0.31775700934579437</v>
      </c>
      <c r="M45" s="4">
        <v>75</v>
      </c>
      <c r="N45" s="4">
        <v>2</v>
      </c>
      <c r="O45" s="5">
        <f t="shared" si="13"/>
        <v>1.8691588785046728E-2</v>
      </c>
      <c r="P45" s="4">
        <v>1</v>
      </c>
      <c r="Q45" s="5">
        <f t="shared" si="14"/>
        <v>9.3457943925233638E-3</v>
      </c>
      <c r="R45" s="4">
        <v>7</v>
      </c>
      <c r="S45" s="5">
        <f t="shared" si="15"/>
        <v>6.5420560747663545E-2</v>
      </c>
      <c r="T45" s="4">
        <v>5</v>
      </c>
      <c r="U45" s="5">
        <f t="shared" si="16"/>
        <v>4.6728971962616821E-2</v>
      </c>
      <c r="V45" s="4">
        <v>0</v>
      </c>
      <c r="W45" s="4">
        <v>10</v>
      </c>
      <c r="X45" s="5">
        <f t="shared" si="17"/>
        <v>9.3457943925233641E-2</v>
      </c>
      <c r="Y45" s="4">
        <v>0</v>
      </c>
      <c r="Z45" s="4">
        <v>0</v>
      </c>
      <c r="AA45" s="4">
        <v>0</v>
      </c>
      <c r="AB45" s="4">
        <v>0</v>
      </c>
      <c r="AC45" s="5">
        <f t="shared" si="18"/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5">
        <f t="shared" si="19"/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5">
        <f t="shared" si="20"/>
        <v>0</v>
      </c>
    </row>
    <row r="46" spans="1:43" s="4" customFormat="1" ht="30" x14ac:dyDescent="0.25">
      <c r="A46" s="6" t="s">
        <v>52</v>
      </c>
      <c r="H46" s="4">
        <v>42</v>
      </c>
      <c r="I46" s="4">
        <v>4</v>
      </c>
      <c r="J46" s="5">
        <f t="shared" si="11"/>
        <v>9.5238095238095233E-2</v>
      </c>
      <c r="K46" s="4">
        <v>3</v>
      </c>
      <c r="L46" s="5">
        <f t="shared" si="12"/>
        <v>7.1428571428571425E-2</v>
      </c>
      <c r="M46" s="4">
        <v>2</v>
      </c>
      <c r="N46" s="4">
        <v>0</v>
      </c>
      <c r="O46" s="5">
        <f t="shared" si="13"/>
        <v>0</v>
      </c>
      <c r="P46" s="4">
        <v>0</v>
      </c>
      <c r="Q46" s="5">
        <f t="shared" si="14"/>
        <v>0</v>
      </c>
      <c r="R46" s="4">
        <v>11</v>
      </c>
      <c r="S46" s="5">
        <f t="shared" si="15"/>
        <v>0.26190476190476192</v>
      </c>
      <c r="T46" s="4">
        <v>18</v>
      </c>
      <c r="U46" s="5">
        <f t="shared" si="16"/>
        <v>0.42857142857142855</v>
      </c>
      <c r="V46" s="4">
        <v>0</v>
      </c>
      <c r="W46" s="4">
        <v>3</v>
      </c>
      <c r="X46" s="5">
        <f t="shared" si="17"/>
        <v>7.1428571428571425E-2</v>
      </c>
      <c r="Y46" s="4">
        <v>6</v>
      </c>
      <c r="Z46" s="4">
        <v>0</v>
      </c>
      <c r="AA46" s="4">
        <v>0</v>
      </c>
      <c r="AB46" s="4">
        <v>0</v>
      </c>
      <c r="AC46" s="5">
        <f t="shared" si="18"/>
        <v>0.14285714285714285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5">
        <f t="shared" si="19"/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5">
        <f t="shared" si="20"/>
        <v>0</v>
      </c>
    </row>
    <row r="47" spans="1:43" s="4" customFormat="1" x14ac:dyDescent="0.25">
      <c r="A47" s="6" t="s">
        <v>51</v>
      </c>
      <c r="H47" s="4">
        <v>51</v>
      </c>
      <c r="I47" s="4">
        <v>36</v>
      </c>
      <c r="J47" s="5">
        <f t="shared" si="11"/>
        <v>0.70588235294117652</v>
      </c>
      <c r="K47" s="4">
        <v>22</v>
      </c>
      <c r="L47" s="5">
        <f t="shared" si="12"/>
        <v>0.43137254901960786</v>
      </c>
      <c r="M47" s="4">
        <v>16</v>
      </c>
      <c r="N47" s="4">
        <v>0</v>
      </c>
      <c r="O47" s="5">
        <f t="shared" si="13"/>
        <v>0</v>
      </c>
      <c r="P47" s="4">
        <v>0</v>
      </c>
      <c r="Q47" s="5">
        <f t="shared" si="14"/>
        <v>0</v>
      </c>
      <c r="R47" s="4">
        <v>4</v>
      </c>
      <c r="S47" s="5">
        <f t="shared" si="15"/>
        <v>7.8431372549019607E-2</v>
      </c>
      <c r="T47" s="4">
        <v>11</v>
      </c>
      <c r="U47" s="5">
        <f t="shared" si="16"/>
        <v>0.21568627450980393</v>
      </c>
      <c r="V47" s="4">
        <v>0</v>
      </c>
      <c r="W47" s="4">
        <v>0</v>
      </c>
      <c r="X47" s="5">
        <f t="shared" si="17"/>
        <v>0</v>
      </c>
      <c r="Y47" s="4">
        <v>0</v>
      </c>
      <c r="Z47" s="4">
        <v>0</v>
      </c>
      <c r="AA47" s="4">
        <v>0</v>
      </c>
      <c r="AB47" s="4">
        <v>0</v>
      </c>
      <c r="AC47" s="5">
        <f t="shared" si="18"/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5">
        <f t="shared" si="19"/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5">
        <f t="shared" si="20"/>
        <v>0</v>
      </c>
    </row>
    <row r="48" spans="1:43" s="4" customFormat="1" ht="30" x14ac:dyDescent="0.25">
      <c r="A48" s="6" t="s">
        <v>50</v>
      </c>
      <c r="H48" s="4">
        <v>130</v>
      </c>
      <c r="I48" s="4">
        <v>68</v>
      </c>
      <c r="J48" s="5">
        <f t="shared" si="11"/>
        <v>0.52307692307692311</v>
      </c>
      <c r="K48" s="4">
        <v>32</v>
      </c>
      <c r="L48" s="5">
        <f t="shared" si="12"/>
        <v>0.24615384615384617</v>
      </c>
      <c r="M48" s="4">
        <v>32</v>
      </c>
      <c r="N48" s="4">
        <v>0</v>
      </c>
      <c r="O48" s="5">
        <f t="shared" si="13"/>
        <v>0</v>
      </c>
      <c r="P48" s="4">
        <v>0</v>
      </c>
      <c r="Q48" s="5">
        <f t="shared" si="14"/>
        <v>0</v>
      </c>
      <c r="R48" s="4">
        <v>4</v>
      </c>
      <c r="S48" s="5">
        <f t="shared" si="15"/>
        <v>3.0769230769230771E-2</v>
      </c>
      <c r="T48" s="4">
        <v>48</v>
      </c>
      <c r="U48" s="5">
        <f t="shared" si="16"/>
        <v>0.36923076923076925</v>
      </c>
      <c r="V48" s="4">
        <v>0</v>
      </c>
      <c r="W48" s="4">
        <v>10</v>
      </c>
      <c r="X48" s="5">
        <f t="shared" si="17"/>
        <v>7.6923076923076927E-2</v>
      </c>
      <c r="Y48" s="4">
        <v>0</v>
      </c>
      <c r="Z48" s="4">
        <v>0</v>
      </c>
      <c r="AA48" s="4">
        <v>0</v>
      </c>
      <c r="AB48" s="4">
        <v>0</v>
      </c>
      <c r="AC48" s="5">
        <f t="shared" si="18"/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5">
        <f t="shared" si="19"/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5">
        <f t="shared" si="20"/>
        <v>0</v>
      </c>
    </row>
    <row r="49" spans="1:43" s="4" customFormat="1" x14ac:dyDescent="0.25">
      <c r="A49" s="6" t="s">
        <v>49</v>
      </c>
      <c r="H49" s="4">
        <v>272</v>
      </c>
      <c r="I49" s="4">
        <v>161</v>
      </c>
      <c r="J49" s="5">
        <f t="shared" si="11"/>
        <v>0.59191176470588236</v>
      </c>
      <c r="K49" s="4">
        <v>149</v>
      </c>
      <c r="L49" s="5">
        <f t="shared" si="12"/>
        <v>0.54779411764705888</v>
      </c>
      <c r="M49" s="4">
        <v>0</v>
      </c>
      <c r="N49" s="4">
        <v>0</v>
      </c>
      <c r="O49" s="5">
        <f t="shared" si="13"/>
        <v>0</v>
      </c>
      <c r="P49" s="4">
        <v>0</v>
      </c>
      <c r="Q49" s="5">
        <f t="shared" si="14"/>
        <v>0</v>
      </c>
      <c r="R49" s="4">
        <v>16</v>
      </c>
      <c r="S49" s="5">
        <f t="shared" si="15"/>
        <v>5.8823529411764705E-2</v>
      </c>
      <c r="T49" s="4">
        <v>89</v>
      </c>
      <c r="U49" s="5">
        <f t="shared" si="16"/>
        <v>0.32720588235294118</v>
      </c>
      <c r="V49" s="4">
        <v>0</v>
      </c>
      <c r="W49" s="4">
        <v>6</v>
      </c>
      <c r="X49" s="5">
        <f t="shared" si="17"/>
        <v>2.2058823529411766E-2</v>
      </c>
      <c r="Y49" s="4">
        <v>0</v>
      </c>
      <c r="Z49" s="4">
        <v>0</v>
      </c>
      <c r="AA49" s="4">
        <v>0</v>
      </c>
      <c r="AB49" s="4">
        <v>0</v>
      </c>
      <c r="AC49" s="5">
        <f t="shared" si="18"/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5">
        <f t="shared" si="19"/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5">
        <f t="shared" si="20"/>
        <v>0</v>
      </c>
    </row>
    <row r="50" spans="1:43" s="4" customFormat="1" x14ac:dyDescent="0.25">
      <c r="A50" s="6" t="s">
        <v>48</v>
      </c>
      <c r="H50" s="4">
        <v>20</v>
      </c>
      <c r="I50" s="4">
        <v>10</v>
      </c>
      <c r="J50" s="5">
        <f t="shared" si="11"/>
        <v>0.5</v>
      </c>
      <c r="K50" s="4">
        <v>4</v>
      </c>
      <c r="L50" s="5">
        <f t="shared" si="12"/>
        <v>0.2</v>
      </c>
      <c r="M50" s="4">
        <v>3</v>
      </c>
      <c r="N50" s="4">
        <v>0</v>
      </c>
      <c r="O50" s="5">
        <f t="shared" si="13"/>
        <v>0</v>
      </c>
      <c r="P50" s="4">
        <v>0</v>
      </c>
      <c r="Q50" s="5">
        <f t="shared" si="14"/>
        <v>0</v>
      </c>
      <c r="R50" s="4">
        <v>1</v>
      </c>
      <c r="S50" s="5">
        <f t="shared" si="15"/>
        <v>0.05</v>
      </c>
      <c r="T50" s="4">
        <v>9</v>
      </c>
      <c r="U50" s="5">
        <f t="shared" si="16"/>
        <v>0.45</v>
      </c>
      <c r="V50" s="4">
        <v>0</v>
      </c>
      <c r="W50" s="4">
        <v>0</v>
      </c>
      <c r="X50" s="5">
        <f t="shared" si="17"/>
        <v>0</v>
      </c>
      <c r="Y50" s="4">
        <v>0</v>
      </c>
      <c r="Z50" s="4">
        <v>0</v>
      </c>
      <c r="AA50" s="4">
        <v>0</v>
      </c>
      <c r="AB50" s="4">
        <v>0</v>
      </c>
      <c r="AC50" s="5">
        <f t="shared" si="18"/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5">
        <f t="shared" si="19"/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5">
        <f t="shared" si="20"/>
        <v>0</v>
      </c>
    </row>
    <row r="51" spans="1:43" s="4" customFormat="1" x14ac:dyDescent="0.25">
      <c r="A51" s="6" t="s">
        <v>47</v>
      </c>
      <c r="H51" s="4">
        <v>85</v>
      </c>
      <c r="I51" s="4">
        <v>34</v>
      </c>
      <c r="J51" s="5">
        <f t="shared" si="11"/>
        <v>0.4</v>
      </c>
      <c r="K51" s="4">
        <v>33</v>
      </c>
      <c r="L51" s="5">
        <f t="shared" si="12"/>
        <v>0.38823529411764707</v>
      </c>
      <c r="M51" s="4">
        <v>28</v>
      </c>
      <c r="N51" s="4">
        <v>0</v>
      </c>
      <c r="O51" s="5">
        <f t="shared" si="13"/>
        <v>0</v>
      </c>
      <c r="P51" s="4">
        <v>0</v>
      </c>
      <c r="Q51" s="5">
        <f t="shared" si="14"/>
        <v>0</v>
      </c>
      <c r="R51" s="4">
        <v>6</v>
      </c>
      <c r="S51" s="5">
        <f t="shared" si="15"/>
        <v>7.0588235294117646E-2</v>
      </c>
      <c r="T51" s="4">
        <v>40</v>
      </c>
      <c r="U51" s="5">
        <f t="shared" si="16"/>
        <v>0.47058823529411764</v>
      </c>
      <c r="V51" s="4">
        <v>0</v>
      </c>
      <c r="W51" s="4">
        <v>3</v>
      </c>
      <c r="X51" s="5">
        <f t="shared" si="17"/>
        <v>3.5294117647058823E-2</v>
      </c>
      <c r="Y51" s="4">
        <v>0</v>
      </c>
      <c r="Z51" s="4">
        <v>2</v>
      </c>
      <c r="AA51" s="4">
        <v>0</v>
      </c>
      <c r="AB51" s="4">
        <v>0</v>
      </c>
      <c r="AC51" s="5">
        <f t="shared" si="18"/>
        <v>2.3529411764705882E-2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5">
        <f t="shared" si="19"/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5">
        <f t="shared" si="20"/>
        <v>0</v>
      </c>
    </row>
    <row r="52" spans="1:43" s="4" customFormat="1" x14ac:dyDescent="0.25">
      <c r="A52" s="6" t="s">
        <v>46</v>
      </c>
      <c r="H52" s="4">
        <v>55</v>
      </c>
      <c r="I52" s="4">
        <v>13</v>
      </c>
      <c r="J52" s="5">
        <f t="shared" si="11"/>
        <v>0.23636363636363636</v>
      </c>
      <c r="K52" s="4">
        <v>9</v>
      </c>
      <c r="L52" s="5">
        <f t="shared" si="12"/>
        <v>0.16363636363636364</v>
      </c>
      <c r="M52" s="4">
        <v>0</v>
      </c>
      <c r="N52" s="4">
        <v>0</v>
      </c>
      <c r="O52" s="5">
        <f t="shared" si="13"/>
        <v>0</v>
      </c>
      <c r="P52" s="4">
        <v>0</v>
      </c>
      <c r="Q52" s="5">
        <f t="shared" si="14"/>
        <v>0</v>
      </c>
      <c r="R52" s="4">
        <v>7</v>
      </c>
      <c r="S52" s="5">
        <f t="shared" si="15"/>
        <v>0.12727272727272726</v>
      </c>
      <c r="T52" s="4">
        <v>7</v>
      </c>
      <c r="U52" s="5">
        <f t="shared" si="16"/>
        <v>0.12727272727272726</v>
      </c>
      <c r="V52" s="4">
        <v>0</v>
      </c>
      <c r="W52" s="4">
        <v>6</v>
      </c>
      <c r="X52" s="5">
        <f t="shared" si="17"/>
        <v>0.10909090909090909</v>
      </c>
      <c r="Y52" s="4">
        <v>22</v>
      </c>
      <c r="Z52" s="4">
        <v>0</v>
      </c>
      <c r="AA52" s="4">
        <v>0</v>
      </c>
      <c r="AB52" s="4">
        <v>0</v>
      </c>
      <c r="AC52" s="5">
        <f t="shared" si="18"/>
        <v>0.4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5">
        <f t="shared" si="19"/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5">
        <f t="shared" si="20"/>
        <v>0</v>
      </c>
    </row>
    <row r="53" spans="1:43" s="4" customFormat="1" ht="30" x14ac:dyDescent="0.25">
      <c r="A53" s="6" t="s">
        <v>45</v>
      </c>
      <c r="H53" s="4">
        <v>187</v>
      </c>
      <c r="I53" s="4">
        <v>56</v>
      </c>
      <c r="J53" s="5">
        <f t="shared" si="11"/>
        <v>0.29946524064171121</v>
      </c>
      <c r="K53" s="4">
        <v>28</v>
      </c>
      <c r="L53" s="5">
        <f t="shared" si="12"/>
        <v>0.1497326203208556</v>
      </c>
      <c r="M53" s="4">
        <v>36</v>
      </c>
      <c r="N53" s="4">
        <v>0</v>
      </c>
      <c r="O53" s="5">
        <f t="shared" si="13"/>
        <v>0</v>
      </c>
      <c r="P53" s="4">
        <v>0</v>
      </c>
      <c r="Q53" s="5">
        <f t="shared" si="14"/>
        <v>0</v>
      </c>
      <c r="R53" s="4">
        <v>8</v>
      </c>
      <c r="S53" s="5">
        <f t="shared" si="15"/>
        <v>4.2780748663101602E-2</v>
      </c>
      <c r="T53" s="4">
        <v>71</v>
      </c>
      <c r="U53" s="5">
        <f t="shared" si="16"/>
        <v>0.37967914438502676</v>
      </c>
      <c r="V53" s="4">
        <v>0</v>
      </c>
      <c r="W53" s="4">
        <v>7</v>
      </c>
      <c r="X53" s="5">
        <f t="shared" si="17"/>
        <v>3.7433155080213901E-2</v>
      </c>
      <c r="Y53" s="4">
        <v>37</v>
      </c>
      <c r="Z53" s="4">
        <v>0</v>
      </c>
      <c r="AA53" s="4">
        <v>6</v>
      </c>
      <c r="AB53" s="4">
        <v>0</v>
      </c>
      <c r="AC53" s="5">
        <f t="shared" si="18"/>
        <v>0.22994652406417113</v>
      </c>
      <c r="AD53" s="4">
        <v>1</v>
      </c>
      <c r="AE53" s="4">
        <v>0</v>
      </c>
      <c r="AF53" s="4">
        <v>0</v>
      </c>
      <c r="AG53" s="4">
        <v>1</v>
      </c>
      <c r="AH53" s="4">
        <v>0</v>
      </c>
      <c r="AI53" s="4">
        <v>0</v>
      </c>
      <c r="AJ53" s="5">
        <f t="shared" si="19"/>
        <v>1.06951871657754E-2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5">
        <f t="shared" si="20"/>
        <v>0</v>
      </c>
    </row>
    <row r="54" spans="1:43" s="4" customFormat="1" x14ac:dyDescent="0.25">
      <c r="A54" s="6" t="s">
        <v>44</v>
      </c>
      <c r="H54" s="4">
        <v>65</v>
      </c>
      <c r="I54" s="4">
        <v>38</v>
      </c>
      <c r="J54" s="5">
        <f t="shared" si="11"/>
        <v>0.58461538461538465</v>
      </c>
      <c r="K54" s="4">
        <v>38</v>
      </c>
      <c r="L54" s="5">
        <f t="shared" si="12"/>
        <v>0.58461538461538465</v>
      </c>
      <c r="M54" s="4">
        <v>38</v>
      </c>
      <c r="N54" s="4">
        <v>0</v>
      </c>
      <c r="O54" s="5">
        <f t="shared" si="13"/>
        <v>0</v>
      </c>
      <c r="P54" s="4">
        <v>0</v>
      </c>
      <c r="Q54" s="5">
        <f t="shared" si="14"/>
        <v>0</v>
      </c>
      <c r="R54" s="4">
        <v>1</v>
      </c>
      <c r="S54" s="5">
        <f t="shared" si="15"/>
        <v>1.5384615384615385E-2</v>
      </c>
      <c r="T54" s="4">
        <v>25</v>
      </c>
      <c r="U54" s="5">
        <f t="shared" si="16"/>
        <v>0.38461538461538464</v>
      </c>
      <c r="V54" s="4">
        <v>0</v>
      </c>
      <c r="W54" s="4">
        <v>1</v>
      </c>
      <c r="X54" s="5">
        <f t="shared" si="17"/>
        <v>1.5384615384615385E-2</v>
      </c>
      <c r="Y54" s="4">
        <v>0</v>
      </c>
      <c r="Z54" s="4">
        <v>0</v>
      </c>
      <c r="AA54" s="4">
        <v>0</v>
      </c>
      <c r="AB54" s="4">
        <v>0</v>
      </c>
      <c r="AC54" s="5">
        <f t="shared" si="18"/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5">
        <f t="shared" si="19"/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5">
        <f t="shared" si="20"/>
        <v>0</v>
      </c>
    </row>
    <row r="55" spans="1:43" s="4" customFormat="1" x14ac:dyDescent="0.25">
      <c r="A55" s="6" t="s">
        <v>43</v>
      </c>
      <c r="H55" s="4">
        <v>104</v>
      </c>
      <c r="I55" s="4">
        <v>41</v>
      </c>
      <c r="J55" s="5">
        <f t="shared" si="11"/>
        <v>0.39423076923076922</v>
      </c>
      <c r="K55" s="4">
        <v>41</v>
      </c>
      <c r="L55" s="5">
        <f t="shared" si="12"/>
        <v>0.39423076923076922</v>
      </c>
      <c r="M55" s="4">
        <v>41</v>
      </c>
      <c r="N55" s="4">
        <v>0</v>
      </c>
      <c r="O55" s="5">
        <f t="shared" si="13"/>
        <v>0</v>
      </c>
      <c r="P55" s="4">
        <v>0</v>
      </c>
      <c r="Q55" s="5">
        <f t="shared" si="14"/>
        <v>0</v>
      </c>
      <c r="R55" s="4">
        <v>9</v>
      </c>
      <c r="S55" s="5">
        <f t="shared" si="15"/>
        <v>8.6538461538461536E-2</v>
      </c>
      <c r="T55" s="4">
        <v>37</v>
      </c>
      <c r="U55" s="5">
        <f t="shared" si="16"/>
        <v>0.35576923076923078</v>
      </c>
      <c r="V55" s="4">
        <v>0</v>
      </c>
      <c r="W55" s="4">
        <v>17</v>
      </c>
      <c r="X55" s="5">
        <f t="shared" si="17"/>
        <v>0.16346153846153846</v>
      </c>
      <c r="Y55" s="4">
        <v>0</v>
      </c>
      <c r="Z55" s="4">
        <v>0</v>
      </c>
      <c r="AA55" s="4">
        <v>0</v>
      </c>
      <c r="AB55" s="4">
        <v>0</v>
      </c>
      <c r="AC55" s="5">
        <f t="shared" si="18"/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5">
        <f t="shared" si="19"/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5">
        <f t="shared" si="20"/>
        <v>0</v>
      </c>
    </row>
    <row r="56" spans="1:43" s="4" customFormat="1" x14ac:dyDescent="0.25">
      <c r="A56" s="6" t="s">
        <v>42</v>
      </c>
      <c r="H56" s="4">
        <v>130</v>
      </c>
      <c r="I56" s="4">
        <v>69</v>
      </c>
      <c r="J56" s="5">
        <f t="shared" si="11"/>
        <v>0.53076923076923077</v>
      </c>
      <c r="K56" s="4">
        <v>69</v>
      </c>
      <c r="L56" s="5">
        <f t="shared" si="12"/>
        <v>0.53076923076923077</v>
      </c>
      <c r="M56" s="4">
        <v>69</v>
      </c>
      <c r="N56" s="4">
        <v>1</v>
      </c>
      <c r="O56" s="5">
        <f t="shared" si="13"/>
        <v>7.6923076923076927E-3</v>
      </c>
      <c r="P56" s="4">
        <v>0</v>
      </c>
      <c r="Q56" s="5">
        <f t="shared" si="14"/>
        <v>0</v>
      </c>
      <c r="R56" s="4">
        <v>11</v>
      </c>
      <c r="S56" s="5">
        <f t="shared" si="15"/>
        <v>8.461538461538462E-2</v>
      </c>
      <c r="T56" s="4">
        <v>45</v>
      </c>
      <c r="U56" s="5">
        <f t="shared" si="16"/>
        <v>0.34615384615384615</v>
      </c>
      <c r="V56" s="4">
        <v>0</v>
      </c>
      <c r="W56" s="4">
        <v>4</v>
      </c>
      <c r="X56" s="5">
        <f t="shared" si="17"/>
        <v>3.0769230769230771E-2</v>
      </c>
      <c r="Y56" s="4">
        <v>0</v>
      </c>
      <c r="Z56" s="4">
        <v>0</v>
      </c>
      <c r="AA56" s="4">
        <v>0</v>
      </c>
      <c r="AB56" s="4">
        <v>0</v>
      </c>
      <c r="AC56" s="5">
        <f t="shared" si="18"/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5">
        <f t="shared" si="19"/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5">
        <f t="shared" si="20"/>
        <v>0</v>
      </c>
    </row>
    <row r="57" spans="1:43" s="4" customFormat="1" ht="30" x14ac:dyDescent="0.25">
      <c r="A57" s="6" t="s">
        <v>41</v>
      </c>
      <c r="H57" s="4">
        <v>123</v>
      </c>
      <c r="I57" s="4">
        <v>55</v>
      </c>
      <c r="J57" s="5">
        <f t="shared" si="11"/>
        <v>0.44715447154471544</v>
      </c>
      <c r="K57" s="4">
        <v>40</v>
      </c>
      <c r="L57" s="5">
        <f t="shared" si="12"/>
        <v>0.32520325203252032</v>
      </c>
      <c r="M57" s="4">
        <v>0</v>
      </c>
      <c r="N57" s="4">
        <v>0</v>
      </c>
      <c r="O57" s="5">
        <f t="shared" si="13"/>
        <v>0</v>
      </c>
      <c r="P57" s="4">
        <v>0</v>
      </c>
      <c r="Q57" s="5">
        <f t="shared" si="14"/>
        <v>0</v>
      </c>
      <c r="R57" s="4">
        <v>13</v>
      </c>
      <c r="S57" s="5">
        <f t="shared" si="15"/>
        <v>0.10569105691056911</v>
      </c>
      <c r="T57" s="4">
        <v>52</v>
      </c>
      <c r="U57" s="5">
        <f t="shared" si="16"/>
        <v>0.42276422764227645</v>
      </c>
      <c r="V57" s="4">
        <v>0</v>
      </c>
      <c r="W57" s="4">
        <v>2</v>
      </c>
      <c r="X57" s="5">
        <f t="shared" si="17"/>
        <v>1.6260162601626018E-2</v>
      </c>
      <c r="Y57" s="4">
        <v>0</v>
      </c>
      <c r="Z57" s="4">
        <v>0</v>
      </c>
      <c r="AA57" s="4">
        <v>0</v>
      </c>
      <c r="AB57" s="4">
        <v>0</v>
      </c>
      <c r="AC57" s="5">
        <f t="shared" si="18"/>
        <v>0</v>
      </c>
      <c r="AD57" s="4">
        <v>0</v>
      </c>
      <c r="AE57" s="4">
        <v>1</v>
      </c>
      <c r="AF57" s="4">
        <v>0</v>
      </c>
      <c r="AG57" s="4">
        <v>0</v>
      </c>
      <c r="AH57" s="4">
        <v>0</v>
      </c>
      <c r="AI57" s="4">
        <v>0</v>
      </c>
      <c r="AJ57" s="5">
        <f t="shared" si="19"/>
        <v>8.130081300813009E-3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5">
        <f t="shared" si="20"/>
        <v>0</v>
      </c>
    </row>
    <row r="58" spans="1:43" s="4" customFormat="1" x14ac:dyDescent="0.25">
      <c r="A58" s="6" t="s">
        <v>40</v>
      </c>
      <c r="H58" s="4">
        <v>113</v>
      </c>
      <c r="I58" s="4">
        <v>95</v>
      </c>
      <c r="J58" s="5">
        <f t="shared" si="11"/>
        <v>0.84070796460176989</v>
      </c>
      <c r="K58" s="4">
        <v>95</v>
      </c>
      <c r="L58" s="5">
        <f t="shared" si="12"/>
        <v>0.84070796460176989</v>
      </c>
      <c r="M58" s="4">
        <v>0</v>
      </c>
      <c r="N58" s="4">
        <v>0</v>
      </c>
      <c r="O58" s="5">
        <f t="shared" si="13"/>
        <v>0</v>
      </c>
      <c r="P58" s="4">
        <v>1</v>
      </c>
      <c r="Q58" s="5">
        <f t="shared" si="14"/>
        <v>8.8495575221238937E-3</v>
      </c>
      <c r="R58" s="4">
        <v>2</v>
      </c>
      <c r="S58" s="5">
        <f t="shared" si="15"/>
        <v>1.7699115044247787E-2</v>
      </c>
      <c r="T58" s="4">
        <v>3</v>
      </c>
      <c r="U58" s="5">
        <f t="shared" si="16"/>
        <v>2.6548672566371681E-2</v>
      </c>
      <c r="V58" s="4">
        <v>0</v>
      </c>
      <c r="W58" s="4">
        <v>9</v>
      </c>
      <c r="X58" s="5">
        <f t="shared" si="17"/>
        <v>7.9646017699115043E-2</v>
      </c>
      <c r="Y58" s="4">
        <v>0</v>
      </c>
      <c r="Z58" s="4">
        <v>1</v>
      </c>
      <c r="AA58" s="4">
        <v>0</v>
      </c>
      <c r="AB58" s="4">
        <v>0</v>
      </c>
      <c r="AC58" s="5">
        <f t="shared" si="18"/>
        <v>8.8495575221238937E-3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5">
        <f t="shared" si="19"/>
        <v>0</v>
      </c>
      <c r="AK58" s="4">
        <v>2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5">
        <f t="shared" si="20"/>
        <v>1.7699115044247787E-2</v>
      </c>
    </row>
    <row r="59" spans="1:43" s="4" customFormat="1" ht="30" x14ac:dyDescent="0.25">
      <c r="A59" s="6" t="s">
        <v>39</v>
      </c>
      <c r="H59" s="4">
        <v>95</v>
      </c>
      <c r="I59" s="4">
        <v>43</v>
      </c>
      <c r="J59" s="5">
        <f t="shared" si="11"/>
        <v>0.45263157894736844</v>
      </c>
      <c r="K59" s="4">
        <v>20</v>
      </c>
      <c r="L59" s="5">
        <f t="shared" si="12"/>
        <v>0.21052631578947367</v>
      </c>
      <c r="M59" s="4">
        <v>32</v>
      </c>
      <c r="N59" s="4">
        <v>0</v>
      </c>
      <c r="O59" s="5">
        <f t="shared" si="13"/>
        <v>0</v>
      </c>
      <c r="P59" s="4">
        <v>0</v>
      </c>
      <c r="Q59" s="5">
        <f t="shared" si="14"/>
        <v>0</v>
      </c>
      <c r="R59" s="4">
        <v>0</v>
      </c>
      <c r="S59" s="5">
        <f t="shared" si="15"/>
        <v>0</v>
      </c>
      <c r="T59" s="4">
        <v>35</v>
      </c>
      <c r="U59" s="5">
        <f t="shared" si="16"/>
        <v>0.36842105263157893</v>
      </c>
      <c r="V59" s="4">
        <v>1</v>
      </c>
      <c r="W59" s="4">
        <v>14</v>
      </c>
      <c r="X59" s="5">
        <f t="shared" si="17"/>
        <v>0.14736842105263157</v>
      </c>
      <c r="Y59" s="4">
        <v>0</v>
      </c>
      <c r="Z59" s="4">
        <v>1</v>
      </c>
      <c r="AA59" s="4">
        <v>0</v>
      </c>
      <c r="AB59" s="4">
        <v>0</v>
      </c>
      <c r="AC59" s="5">
        <f t="shared" si="18"/>
        <v>1.0526315789473684E-2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5">
        <f t="shared" si="19"/>
        <v>0</v>
      </c>
      <c r="AK59" s="4">
        <v>1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5">
        <f t="shared" si="20"/>
        <v>1.0526315789473684E-2</v>
      </c>
    </row>
    <row r="60" spans="1:43" s="4" customFormat="1" x14ac:dyDescent="0.25">
      <c r="A60" s="6" t="s">
        <v>38</v>
      </c>
      <c r="H60" s="4">
        <v>74</v>
      </c>
      <c r="I60" s="4">
        <v>29</v>
      </c>
      <c r="J60" s="5">
        <f t="shared" si="11"/>
        <v>0.39189189189189189</v>
      </c>
      <c r="K60" s="4">
        <v>7</v>
      </c>
      <c r="L60" s="5">
        <f t="shared" si="12"/>
        <v>9.45945945945946E-2</v>
      </c>
      <c r="M60" s="4">
        <v>11</v>
      </c>
      <c r="N60" s="4">
        <v>0</v>
      </c>
      <c r="O60" s="5">
        <f t="shared" si="13"/>
        <v>0</v>
      </c>
      <c r="P60" s="4">
        <v>0</v>
      </c>
      <c r="Q60" s="5">
        <f t="shared" si="14"/>
        <v>0</v>
      </c>
      <c r="R60" s="4">
        <v>7</v>
      </c>
      <c r="S60" s="5">
        <f t="shared" si="15"/>
        <v>9.45945945945946E-2</v>
      </c>
      <c r="T60" s="4">
        <v>14</v>
      </c>
      <c r="U60" s="5">
        <f t="shared" si="16"/>
        <v>0.1891891891891892</v>
      </c>
      <c r="V60" s="4">
        <v>0</v>
      </c>
      <c r="W60" s="4">
        <v>4</v>
      </c>
      <c r="X60" s="5">
        <f t="shared" si="17"/>
        <v>5.4054054054054057E-2</v>
      </c>
      <c r="Y60" s="4">
        <v>13</v>
      </c>
      <c r="Z60" s="4">
        <v>0</v>
      </c>
      <c r="AA60" s="4">
        <v>0</v>
      </c>
      <c r="AB60" s="4">
        <v>0</v>
      </c>
      <c r="AC60" s="5">
        <f t="shared" si="18"/>
        <v>0.17567567567567569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5">
        <f t="shared" si="19"/>
        <v>0</v>
      </c>
      <c r="AK60" s="4">
        <v>0</v>
      </c>
      <c r="AL60" s="4">
        <v>0</v>
      </c>
      <c r="AM60" s="4">
        <v>0</v>
      </c>
      <c r="AN60" s="4">
        <v>7</v>
      </c>
      <c r="AO60" s="4">
        <v>0</v>
      </c>
      <c r="AP60" s="4">
        <v>0</v>
      </c>
      <c r="AQ60" s="5">
        <f t="shared" si="20"/>
        <v>9.45945945945946E-2</v>
      </c>
    </row>
    <row r="61" spans="1:43" s="4" customFormat="1" x14ac:dyDescent="0.25">
      <c r="A61" s="6" t="s">
        <v>37</v>
      </c>
      <c r="H61" s="4">
        <v>95</v>
      </c>
      <c r="I61" s="4">
        <v>62</v>
      </c>
      <c r="J61" s="5">
        <f t="shared" si="11"/>
        <v>0.65263157894736845</v>
      </c>
      <c r="K61" s="4">
        <v>62</v>
      </c>
      <c r="L61" s="5">
        <f t="shared" si="12"/>
        <v>0.65263157894736845</v>
      </c>
      <c r="M61" s="4">
        <v>62</v>
      </c>
      <c r="N61" s="4">
        <v>9</v>
      </c>
      <c r="O61" s="5">
        <f t="shared" si="13"/>
        <v>9.4736842105263161E-2</v>
      </c>
      <c r="P61" s="4">
        <v>0</v>
      </c>
      <c r="Q61" s="5">
        <f t="shared" si="14"/>
        <v>0</v>
      </c>
      <c r="R61" s="4">
        <v>2</v>
      </c>
      <c r="S61" s="5">
        <f t="shared" si="15"/>
        <v>2.1052631578947368E-2</v>
      </c>
      <c r="T61" s="4">
        <v>0</v>
      </c>
      <c r="U61" s="5">
        <f t="shared" si="16"/>
        <v>0</v>
      </c>
      <c r="V61" s="4">
        <v>0</v>
      </c>
      <c r="W61" s="4">
        <v>12</v>
      </c>
      <c r="X61" s="5">
        <f t="shared" si="17"/>
        <v>0.12631578947368421</v>
      </c>
      <c r="Y61" s="4">
        <v>0</v>
      </c>
      <c r="Z61" s="4">
        <v>0</v>
      </c>
      <c r="AA61" s="4">
        <v>0</v>
      </c>
      <c r="AB61" s="4">
        <v>0</v>
      </c>
      <c r="AC61" s="5">
        <f t="shared" si="18"/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5">
        <f t="shared" si="19"/>
        <v>0</v>
      </c>
      <c r="AK61" s="4">
        <v>4</v>
      </c>
      <c r="AL61" s="4">
        <v>6</v>
      </c>
      <c r="AM61" s="4">
        <v>0</v>
      </c>
      <c r="AN61" s="4">
        <v>0</v>
      </c>
      <c r="AO61" s="4">
        <v>0</v>
      </c>
      <c r="AP61" s="4">
        <v>0</v>
      </c>
      <c r="AQ61" s="5">
        <f t="shared" si="20"/>
        <v>0.10526315789473684</v>
      </c>
    </row>
    <row r="62" spans="1:43" s="4" customFormat="1" x14ac:dyDescent="0.25">
      <c r="A62" s="6" t="s">
        <v>36</v>
      </c>
      <c r="H62" s="4">
        <v>231</v>
      </c>
      <c r="I62" s="4">
        <v>183</v>
      </c>
      <c r="J62" s="5">
        <f t="shared" si="11"/>
        <v>0.79220779220779225</v>
      </c>
      <c r="K62" s="4">
        <v>165</v>
      </c>
      <c r="L62" s="5">
        <f t="shared" si="12"/>
        <v>0.7142857142857143</v>
      </c>
      <c r="M62" s="4">
        <v>0</v>
      </c>
      <c r="N62" s="4">
        <v>0</v>
      </c>
      <c r="O62" s="5">
        <f t="shared" si="13"/>
        <v>0</v>
      </c>
      <c r="P62" s="4">
        <v>0</v>
      </c>
      <c r="Q62" s="5">
        <f t="shared" si="14"/>
        <v>0</v>
      </c>
      <c r="R62" s="4">
        <v>9</v>
      </c>
      <c r="S62" s="5">
        <f t="shared" si="15"/>
        <v>3.896103896103896E-2</v>
      </c>
      <c r="T62" s="4">
        <v>9</v>
      </c>
      <c r="U62" s="5">
        <f t="shared" si="16"/>
        <v>3.896103896103896E-2</v>
      </c>
      <c r="V62" s="4">
        <v>1</v>
      </c>
      <c r="W62" s="4">
        <v>9</v>
      </c>
      <c r="X62" s="5">
        <f t="shared" si="17"/>
        <v>3.896103896103896E-2</v>
      </c>
      <c r="Y62" s="4">
        <v>4</v>
      </c>
      <c r="Z62" s="4">
        <v>0</v>
      </c>
      <c r="AA62" s="4">
        <v>0</v>
      </c>
      <c r="AB62" s="4">
        <v>0</v>
      </c>
      <c r="AC62" s="5">
        <f t="shared" si="18"/>
        <v>1.7316017316017316E-2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5">
        <f t="shared" si="19"/>
        <v>0</v>
      </c>
      <c r="AK62" s="4">
        <v>16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5">
        <f t="shared" si="20"/>
        <v>6.9264069264069264E-2</v>
      </c>
    </row>
    <row r="63" spans="1:43" s="4" customFormat="1" x14ac:dyDescent="0.25">
      <c r="A63" s="6" t="s">
        <v>35</v>
      </c>
      <c r="H63" s="4">
        <v>167</v>
      </c>
      <c r="I63" s="4">
        <v>138</v>
      </c>
      <c r="J63" s="5">
        <f t="shared" si="11"/>
        <v>0.82634730538922152</v>
      </c>
      <c r="K63" s="4">
        <v>138</v>
      </c>
      <c r="L63" s="5">
        <f t="shared" si="12"/>
        <v>0.82634730538922152</v>
      </c>
      <c r="M63" s="4">
        <v>0</v>
      </c>
      <c r="N63" s="4">
        <v>1</v>
      </c>
      <c r="O63" s="5">
        <f t="shared" si="13"/>
        <v>5.9880239520958087E-3</v>
      </c>
      <c r="P63" s="4">
        <v>0</v>
      </c>
      <c r="Q63" s="5">
        <f t="shared" si="14"/>
        <v>0</v>
      </c>
      <c r="R63" s="4">
        <v>14</v>
      </c>
      <c r="S63" s="5">
        <f t="shared" si="15"/>
        <v>8.3832335329341312E-2</v>
      </c>
      <c r="T63" s="4">
        <v>0</v>
      </c>
      <c r="U63" s="5">
        <f t="shared" si="16"/>
        <v>0</v>
      </c>
      <c r="V63" s="4">
        <v>0</v>
      </c>
      <c r="W63" s="4">
        <v>10</v>
      </c>
      <c r="X63" s="5">
        <f t="shared" si="17"/>
        <v>5.9880239520958084E-2</v>
      </c>
      <c r="Y63" s="4">
        <v>0</v>
      </c>
      <c r="Z63" s="4">
        <v>0</v>
      </c>
      <c r="AA63" s="4">
        <v>0</v>
      </c>
      <c r="AB63" s="4">
        <v>0</v>
      </c>
      <c r="AC63" s="5">
        <f t="shared" si="18"/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5">
        <f t="shared" si="19"/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4</v>
      </c>
      <c r="AQ63" s="5">
        <f t="shared" si="20"/>
        <v>2.3952095808383235E-2</v>
      </c>
    </row>
    <row r="64" spans="1:43" s="4" customFormat="1" x14ac:dyDescent="0.25">
      <c r="A64" s="6" t="s">
        <v>34</v>
      </c>
      <c r="H64" s="4">
        <v>22</v>
      </c>
      <c r="I64" s="4">
        <v>15</v>
      </c>
      <c r="J64" s="5">
        <f t="shared" si="11"/>
        <v>0.68181818181818177</v>
      </c>
      <c r="K64" s="4">
        <v>15</v>
      </c>
      <c r="L64" s="5">
        <f t="shared" si="12"/>
        <v>0.68181818181818177</v>
      </c>
      <c r="M64" s="4">
        <v>0</v>
      </c>
      <c r="N64" s="4">
        <v>0</v>
      </c>
      <c r="O64" s="5">
        <f t="shared" si="13"/>
        <v>0</v>
      </c>
      <c r="P64" s="4">
        <v>0</v>
      </c>
      <c r="Q64" s="5">
        <f t="shared" si="14"/>
        <v>0</v>
      </c>
      <c r="R64" s="4">
        <v>0</v>
      </c>
      <c r="S64" s="5">
        <f t="shared" si="15"/>
        <v>0</v>
      </c>
      <c r="T64" s="4">
        <v>0</v>
      </c>
      <c r="U64" s="5">
        <f t="shared" si="16"/>
        <v>0</v>
      </c>
      <c r="V64" s="4">
        <v>0</v>
      </c>
      <c r="W64" s="4">
        <v>6</v>
      </c>
      <c r="X64" s="5">
        <f t="shared" si="17"/>
        <v>0.27272727272727271</v>
      </c>
      <c r="Y64" s="4">
        <v>1</v>
      </c>
      <c r="Z64" s="4">
        <v>0</v>
      </c>
      <c r="AA64" s="4">
        <v>0</v>
      </c>
      <c r="AB64" s="4">
        <v>0</v>
      </c>
      <c r="AC64" s="5">
        <f t="shared" si="18"/>
        <v>4.5454545454545456E-2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5">
        <f t="shared" si="19"/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5">
        <f t="shared" si="20"/>
        <v>0</v>
      </c>
    </row>
    <row r="65" spans="1:43" s="4" customFormat="1" x14ac:dyDescent="0.25">
      <c r="A65" s="6" t="s">
        <v>33</v>
      </c>
      <c r="H65" s="4">
        <v>39</v>
      </c>
      <c r="I65" s="4">
        <v>35</v>
      </c>
      <c r="J65" s="5">
        <f t="shared" si="11"/>
        <v>0.89743589743589747</v>
      </c>
      <c r="K65" s="4">
        <v>30</v>
      </c>
      <c r="L65" s="5">
        <f t="shared" si="12"/>
        <v>0.76923076923076927</v>
      </c>
      <c r="M65" s="4">
        <v>31</v>
      </c>
      <c r="N65" s="4">
        <v>0</v>
      </c>
      <c r="O65" s="5">
        <f t="shared" si="13"/>
        <v>0</v>
      </c>
      <c r="P65" s="4">
        <v>0</v>
      </c>
      <c r="Q65" s="5">
        <f t="shared" si="14"/>
        <v>0</v>
      </c>
      <c r="R65" s="4">
        <v>0</v>
      </c>
      <c r="S65" s="5">
        <f t="shared" si="15"/>
        <v>0</v>
      </c>
      <c r="T65" s="4">
        <v>0</v>
      </c>
      <c r="U65" s="5">
        <f t="shared" si="16"/>
        <v>0</v>
      </c>
      <c r="V65" s="4">
        <v>0</v>
      </c>
      <c r="W65" s="4">
        <v>2</v>
      </c>
      <c r="X65" s="5">
        <f t="shared" si="17"/>
        <v>5.128205128205128E-2</v>
      </c>
      <c r="Y65" s="4">
        <v>0</v>
      </c>
      <c r="Z65" s="4">
        <v>0</v>
      </c>
      <c r="AA65" s="4">
        <v>0</v>
      </c>
      <c r="AB65" s="4">
        <v>0</v>
      </c>
      <c r="AC65" s="5">
        <f t="shared" si="18"/>
        <v>0</v>
      </c>
      <c r="AD65" s="4">
        <v>0</v>
      </c>
      <c r="AE65" s="4">
        <v>1</v>
      </c>
      <c r="AF65" s="4">
        <v>0</v>
      </c>
      <c r="AG65" s="4">
        <v>0</v>
      </c>
      <c r="AH65" s="4">
        <v>0</v>
      </c>
      <c r="AI65" s="4">
        <v>0</v>
      </c>
      <c r="AJ65" s="5">
        <f t="shared" si="19"/>
        <v>2.564102564102564E-2</v>
      </c>
      <c r="AK65" s="4">
        <v>1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5">
        <f t="shared" si="20"/>
        <v>2.564102564102564E-2</v>
      </c>
    </row>
    <row r="66" spans="1:43" s="4" customFormat="1" x14ac:dyDescent="0.25">
      <c r="A66" s="6" t="s">
        <v>32</v>
      </c>
      <c r="H66" s="4">
        <v>40</v>
      </c>
      <c r="I66" s="4">
        <v>34</v>
      </c>
      <c r="J66" s="5">
        <f t="shared" si="11"/>
        <v>0.85</v>
      </c>
      <c r="K66" s="4">
        <v>34</v>
      </c>
      <c r="L66" s="5">
        <f t="shared" si="12"/>
        <v>0.85</v>
      </c>
      <c r="M66" s="4">
        <v>16</v>
      </c>
      <c r="N66" s="4">
        <v>0</v>
      </c>
      <c r="O66" s="5">
        <f t="shared" si="13"/>
        <v>0</v>
      </c>
      <c r="P66" s="4">
        <v>0</v>
      </c>
      <c r="Q66" s="5">
        <f t="shared" si="14"/>
        <v>0</v>
      </c>
      <c r="R66" s="4">
        <v>0</v>
      </c>
      <c r="S66" s="5">
        <f t="shared" si="15"/>
        <v>0</v>
      </c>
      <c r="T66" s="4">
        <v>3</v>
      </c>
      <c r="U66" s="5">
        <f t="shared" si="16"/>
        <v>7.4999999999999997E-2</v>
      </c>
      <c r="V66" s="4">
        <v>0</v>
      </c>
      <c r="W66" s="4">
        <v>3</v>
      </c>
      <c r="X66" s="5">
        <f t="shared" si="17"/>
        <v>7.4999999999999997E-2</v>
      </c>
      <c r="Y66" s="4">
        <v>0</v>
      </c>
      <c r="Z66" s="4">
        <v>0</v>
      </c>
      <c r="AA66" s="4">
        <v>0</v>
      </c>
      <c r="AB66" s="4">
        <v>0</v>
      </c>
      <c r="AC66" s="5">
        <f t="shared" si="18"/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5">
        <f t="shared" si="19"/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5">
        <f t="shared" si="20"/>
        <v>0</v>
      </c>
    </row>
    <row r="67" spans="1:43" s="4" customFormat="1" x14ac:dyDescent="0.25">
      <c r="A67" s="6" t="s">
        <v>31</v>
      </c>
      <c r="H67" s="4">
        <v>52</v>
      </c>
      <c r="I67" s="4">
        <v>29</v>
      </c>
      <c r="J67" s="5">
        <f t="shared" si="11"/>
        <v>0.55769230769230771</v>
      </c>
      <c r="K67" s="4">
        <v>29</v>
      </c>
      <c r="L67" s="5">
        <f t="shared" si="12"/>
        <v>0.55769230769230771</v>
      </c>
      <c r="M67" s="4">
        <v>29</v>
      </c>
      <c r="N67" s="4">
        <v>2</v>
      </c>
      <c r="O67" s="5">
        <f t="shared" si="13"/>
        <v>3.8461538461538464E-2</v>
      </c>
      <c r="P67" s="4">
        <v>2</v>
      </c>
      <c r="Q67" s="5">
        <f t="shared" si="14"/>
        <v>3.8461538461538464E-2</v>
      </c>
      <c r="R67" s="4">
        <v>0</v>
      </c>
      <c r="S67" s="5">
        <f t="shared" si="15"/>
        <v>0</v>
      </c>
      <c r="T67" s="4">
        <v>6</v>
      </c>
      <c r="U67" s="5">
        <f t="shared" si="16"/>
        <v>0.11538461538461539</v>
      </c>
      <c r="V67" s="4">
        <v>0</v>
      </c>
      <c r="W67" s="4">
        <v>8</v>
      </c>
      <c r="X67" s="5">
        <f t="shared" si="17"/>
        <v>0.15384615384615385</v>
      </c>
      <c r="Y67" s="4">
        <v>0</v>
      </c>
      <c r="Z67" s="4">
        <v>0</v>
      </c>
      <c r="AA67" s="4">
        <v>0</v>
      </c>
      <c r="AB67" s="4">
        <v>5</v>
      </c>
      <c r="AC67" s="5">
        <f t="shared" si="18"/>
        <v>9.6153846153846159E-2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5">
        <f t="shared" si="19"/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5">
        <f t="shared" si="20"/>
        <v>0</v>
      </c>
    </row>
    <row r="68" spans="1:43" s="4" customFormat="1" x14ac:dyDescent="0.25">
      <c r="A68" s="6" t="s">
        <v>30</v>
      </c>
      <c r="H68" s="4">
        <v>100</v>
      </c>
      <c r="I68" s="4">
        <v>86</v>
      </c>
      <c r="J68" s="5">
        <f t="shared" ref="J68:J98" si="21">I68/H68</f>
        <v>0.86</v>
      </c>
      <c r="K68" s="4">
        <v>86</v>
      </c>
      <c r="L68" s="5">
        <f t="shared" ref="L68:L98" si="22">K68/H68</f>
        <v>0.86</v>
      </c>
      <c r="M68" s="4">
        <v>86</v>
      </c>
      <c r="N68" s="4">
        <v>1</v>
      </c>
      <c r="O68" s="5">
        <f t="shared" ref="O68:O98" si="23">N68/H68</f>
        <v>0.01</v>
      </c>
      <c r="P68" s="4">
        <v>1</v>
      </c>
      <c r="Q68" s="5">
        <f t="shared" ref="Q68:Q98" si="24">P68/H68</f>
        <v>0.01</v>
      </c>
      <c r="R68" s="4">
        <v>2</v>
      </c>
      <c r="S68" s="5">
        <f t="shared" ref="S68:S98" si="25">R68/H68</f>
        <v>0.02</v>
      </c>
      <c r="T68" s="4">
        <v>2</v>
      </c>
      <c r="U68" s="5">
        <f t="shared" ref="U68:U98" si="26">T68/H68</f>
        <v>0.02</v>
      </c>
      <c r="V68" s="4">
        <v>0</v>
      </c>
      <c r="W68" s="4">
        <v>7</v>
      </c>
      <c r="X68" s="5">
        <f t="shared" ref="X68:X98" si="27">W68/H68</f>
        <v>7.0000000000000007E-2</v>
      </c>
      <c r="Y68" s="4">
        <v>0</v>
      </c>
      <c r="Z68" s="4">
        <v>0</v>
      </c>
      <c r="AA68" s="4">
        <v>0</v>
      </c>
      <c r="AB68" s="4">
        <v>0</v>
      </c>
      <c r="AC68" s="5">
        <f t="shared" ref="AC68:AC98" si="28">(Y68+Z68+AA68+AB68)/H68</f>
        <v>0</v>
      </c>
      <c r="AD68" s="4">
        <v>0</v>
      </c>
      <c r="AE68" s="4">
        <v>0</v>
      </c>
      <c r="AF68" s="4">
        <v>1</v>
      </c>
      <c r="AG68" s="4">
        <v>0</v>
      </c>
      <c r="AH68" s="4">
        <v>0</v>
      </c>
      <c r="AI68" s="4">
        <v>0</v>
      </c>
      <c r="AJ68" s="5">
        <f t="shared" ref="AJ68:AJ98" si="29">(AI68+AH68+AG68+AF68+AE68+AD68)/H68</f>
        <v>0.01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5">
        <f t="shared" ref="AQ68:AQ98" si="30">(AK68+AL68+AM68+AN68+AO68+AP68)/H68</f>
        <v>0</v>
      </c>
    </row>
    <row r="69" spans="1:43" s="4" customFormat="1" ht="30" x14ac:dyDescent="0.25">
      <c r="A69" s="6" t="s">
        <v>29</v>
      </c>
      <c r="H69" s="4">
        <v>52</v>
      </c>
      <c r="I69" s="4">
        <v>43</v>
      </c>
      <c r="J69" s="5">
        <f t="shared" si="21"/>
        <v>0.82692307692307687</v>
      </c>
      <c r="K69" s="4">
        <v>42</v>
      </c>
      <c r="L69" s="5">
        <f t="shared" si="22"/>
        <v>0.80769230769230771</v>
      </c>
      <c r="M69" s="4">
        <v>0</v>
      </c>
      <c r="N69" s="4">
        <v>1</v>
      </c>
      <c r="O69" s="5">
        <f t="shared" si="23"/>
        <v>1.9230769230769232E-2</v>
      </c>
      <c r="P69" s="4">
        <v>0</v>
      </c>
      <c r="Q69" s="5">
        <f t="shared" si="24"/>
        <v>0</v>
      </c>
      <c r="R69" s="4">
        <v>2</v>
      </c>
      <c r="S69" s="5">
        <f t="shared" si="25"/>
        <v>3.8461538461538464E-2</v>
      </c>
      <c r="T69" s="4">
        <v>0</v>
      </c>
      <c r="U69" s="5">
        <f t="shared" si="26"/>
        <v>0</v>
      </c>
      <c r="V69" s="4">
        <v>0</v>
      </c>
      <c r="W69" s="4">
        <v>6</v>
      </c>
      <c r="X69" s="5">
        <f t="shared" si="27"/>
        <v>0.11538461538461539</v>
      </c>
      <c r="Y69" s="4">
        <v>0</v>
      </c>
      <c r="Z69" s="4">
        <v>0</v>
      </c>
      <c r="AA69" s="4">
        <v>0</v>
      </c>
      <c r="AB69" s="4">
        <v>0</v>
      </c>
      <c r="AC69" s="5">
        <f t="shared" si="28"/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5">
        <f t="shared" si="29"/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5">
        <f t="shared" si="30"/>
        <v>0</v>
      </c>
    </row>
    <row r="70" spans="1:43" s="4" customFormat="1" x14ac:dyDescent="0.25">
      <c r="A70" s="6" t="s">
        <v>28</v>
      </c>
      <c r="H70" s="4">
        <v>79</v>
      </c>
      <c r="I70" s="4">
        <v>66</v>
      </c>
      <c r="J70" s="5">
        <f t="shared" si="21"/>
        <v>0.83544303797468356</v>
      </c>
      <c r="K70" s="4">
        <v>66</v>
      </c>
      <c r="L70" s="5">
        <f t="shared" si="22"/>
        <v>0.83544303797468356</v>
      </c>
      <c r="M70" s="4">
        <v>63</v>
      </c>
      <c r="N70" s="4">
        <v>0</v>
      </c>
      <c r="O70" s="5">
        <f t="shared" si="23"/>
        <v>0</v>
      </c>
      <c r="P70" s="4">
        <v>0</v>
      </c>
      <c r="Q70" s="5">
        <f t="shared" si="24"/>
        <v>0</v>
      </c>
      <c r="R70" s="4">
        <v>2</v>
      </c>
      <c r="S70" s="5">
        <f t="shared" si="25"/>
        <v>2.5316455696202531E-2</v>
      </c>
      <c r="T70" s="4">
        <v>1</v>
      </c>
      <c r="U70" s="5">
        <f t="shared" si="26"/>
        <v>1.2658227848101266E-2</v>
      </c>
      <c r="V70" s="4">
        <v>0</v>
      </c>
      <c r="W70" s="4">
        <v>9</v>
      </c>
      <c r="X70" s="5">
        <f t="shared" si="27"/>
        <v>0.11392405063291139</v>
      </c>
      <c r="Y70" s="4">
        <v>1</v>
      </c>
      <c r="Z70" s="4">
        <v>0</v>
      </c>
      <c r="AA70" s="4">
        <v>0</v>
      </c>
      <c r="AB70" s="4">
        <v>0</v>
      </c>
      <c r="AC70" s="5">
        <f t="shared" si="28"/>
        <v>1.2658227848101266E-2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5">
        <f t="shared" si="29"/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5">
        <f t="shared" si="30"/>
        <v>0</v>
      </c>
    </row>
    <row r="71" spans="1:43" s="4" customFormat="1" x14ac:dyDescent="0.25">
      <c r="A71" s="6" t="s">
        <v>27</v>
      </c>
      <c r="H71" s="4">
        <v>36</v>
      </c>
      <c r="I71" s="4">
        <v>15</v>
      </c>
      <c r="J71" s="5">
        <f t="shared" si="21"/>
        <v>0.41666666666666669</v>
      </c>
      <c r="K71" s="4">
        <v>15</v>
      </c>
      <c r="L71" s="5">
        <f t="shared" si="22"/>
        <v>0.41666666666666669</v>
      </c>
      <c r="M71" s="4">
        <v>15</v>
      </c>
      <c r="N71" s="4">
        <v>0</v>
      </c>
      <c r="O71" s="5">
        <f t="shared" si="23"/>
        <v>0</v>
      </c>
      <c r="P71" s="4">
        <v>0</v>
      </c>
      <c r="Q71" s="5">
        <f t="shared" si="24"/>
        <v>0</v>
      </c>
      <c r="R71" s="4">
        <v>18</v>
      </c>
      <c r="S71" s="5">
        <f t="shared" si="25"/>
        <v>0.5</v>
      </c>
      <c r="T71" s="4">
        <v>3</v>
      </c>
      <c r="U71" s="5">
        <f t="shared" si="26"/>
        <v>8.3333333333333329E-2</v>
      </c>
      <c r="V71" s="4">
        <v>0</v>
      </c>
      <c r="W71" s="4">
        <v>0</v>
      </c>
      <c r="X71" s="5">
        <f t="shared" si="27"/>
        <v>0</v>
      </c>
      <c r="Y71" s="4">
        <v>0</v>
      </c>
      <c r="Z71" s="4">
        <v>0</v>
      </c>
      <c r="AA71" s="4">
        <v>0</v>
      </c>
      <c r="AB71" s="4">
        <v>0</v>
      </c>
      <c r="AC71" s="5">
        <f t="shared" si="28"/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5">
        <f t="shared" si="29"/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5">
        <f t="shared" si="30"/>
        <v>0</v>
      </c>
    </row>
    <row r="72" spans="1:43" s="4" customFormat="1" x14ac:dyDescent="0.25">
      <c r="A72" s="6" t="s">
        <v>26</v>
      </c>
      <c r="H72" s="4">
        <v>92</v>
      </c>
      <c r="I72" s="4">
        <v>75</v>
      </c>
      <c r="J72" s="5">
        <f t="shared" si="21"/>
        <v>0.81521739130434778</v>
      </c>
      <c r="K72" s="4">
        <v>75</v>
      </c>
      <c r="L72" s="5">
        <f t="shared" si="22"/>
        <v>0.81521739130434778</v>
      </c>
      <c r="M72" s="4">
        <v>75</v>
      </c>
      <c r="N72" s="4">
        <v>0</v>
      </c>
      <c r="O72" s="5">
        <f t="shared" si="23"/>
        <v>0</v>
      </c>
      <c r="P72" s="4">
        <v>0</v>
      </c>
      <c r="Q72" s="5">
        <f t="shared" si="24"/>
        <v>0</v>
      </c>
      <c r="R72" s="4">
        <v>11</v>
      </c>
      <c r="S72" s="5">
        <f t="shared" si="25"/>
        <v>0.11956521739130435</v>
      </c>
      <c r="T72" s="4">
        <v>4</v>
      </c>
      <c r="U72" s="5">
        <f t="shared" si="26"/>
        <v>4.3478260869565216E-2</v>
      </c>
      <c r="V72" s="4">
        <v>0</v>
      </c>
      <c r="W72" s="4">
        <v>1</v>
      </c>
      <c r="X72" s="5">
        <f t="shared" si="27"/>
        <v>1.0869565217391304E-2</v>
      </c>
      <c r="Y72" s="4">
        <v>0</v>
      </c>
      <c r="Z72" s="4">
        <v>0</v>
      </c>
      <c r="AA72" s="4">
        <v>0</v>
      </c>
      <c r="AB72" s="4">
        <v>0</v>
      </c>
      <c r="AC72" s="5">
        <f t="shared" si="28"/>
        <v>0</v>
      </c>
      <c r="AD72" s="4">
        <v>0</v>
      </c>
      <c r="AE72" s="4">
        <v>0</v>
      </c>
      <c r="AF72" s="4">
        <v>1</v>
      </c>
      <c r="AG72" s="4">
        <v>0</v>
      </c>
      <c r="AH72" s="4">
        <v>0</v>
      </c>
      <c r="AI72" s="4">
        <v>0</v>
      </c>
      <c r="AJ72" s="5">
        <f t="shared" si="29"/>
        <v>1.0869565217391304E-2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5">
        <f t="shared" si="30"/>
        <v>0</v>
      </c>
    </row>
    <row r="73" spans="1:43" s="4" customFormat="1" ht="30" x14ac:dyDescent="0.25">
      <c r="A73" s="6" t="s">
        <v>25</v>
      </c>
      <c r="H73" s="4">
        <v>48</v>
      </c>
      <c r="I73" s="4">
        <v>24</v>
      </c>
      <c r="J73" s="5">
        <f t="shared" si="21"/>
        <v>0.5</v>
      </c>
      <c r="K73" s="4">
        <v>24</v>
      </c>
      <c r="L73" s="5">
        <f t="shared" si="22"/>
        <v>0.5</v>
      </c>
      <c r="M73" s="4">
        <v>24</v>
      </c>
      <c r="N73" s="4">
        <v>0</v>
      </c>
      <c r="O73" s="5">
        <f t="shared" si="23"/>
        <v>0</v>
      </c>
      <c r="P73" s="4">
        <v>0</v>
      </c>
      <c r="Q73" s="5">
        <f t="shared" si="24"/>
        <v>0</v>
      </c>
      <c r="R73" s="4">
        <v>18</v>
      </c>
      <c r="S73" s="5">
        <f t="shared" si="25"/>
        <v>0.375</v>
      </c>
      <c r="T73" s="4">
        <v>4</v>
      </c>
      <c r="U73" s="5">
        <f t="shared" si="26"/>
        <v>8.3333333333333329E-2</v>
      </c>
      <c r="V73" s="4">
        <v>0</v>
      </c>
      <c r="W73" s="4">
        <v>2</v>
      </c>
      <c r="X73" s="5">
        <f t="shared" si="27"/>
        <v>4.1666666666666664E-2</v>
      </c>
      <c r="Y73" s="4">
        <v>0</v>
      </c>
      <c r="Z73" s="4">
        <v>0</v>
      </c>
      <c r="AA73" s="4">
        <v>0</v>
      </c>
      <c r="AB73" s="4">
        <v>0</v>
      </c>
      <c r="AC73" s="5">
        <f t="shared" si="28"/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5">
        <f t="shared" si="29"/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5">
        <f t="shared" si="30"/>
        <v>0</v>
      </c>
    </row>
    <row r="74" spans="1:43" s="4" customFormat="1" ht="30" x14ac:dyDescent="0.25">
      <c r="A74" s="6" t="s">
        <v>24</v>
      </c>
      <c r="H74" s="4">
        <v>35</v>
      </c>
      <c r="I74" s="4">
        <v>27</v>
      </c>
      <c r="J74" s="5">
        <f t="shared" si="21"/>
        <v>0.77142857142857146</v>
      </c>
      <c r="K74" s="4">
        <v>25</v>
      </c>
      <c r="L74" s="5">
        <f t="shared" si="22"/>
        <v>0.7142857142857143</v>
      </c>
      <c r="M74" s="4">
        <v>0</v>
      </c>
      <c r="N74" s="4">
        <v>0</v>
      </c>
      <c r="O74" s="5">
        <f t="shared" si="23"/>
        <v>0</v>
      </c>
      <c r="P74" s="4">
        <v>0</v>
      </c>
      <c r="Q74" s="5">
        <f t="shared" si="24"/>
        <v>0</v>
      </c>
      <c r="R74" s="4">
        <v>7</v>
      </c>
      <c r="S74" s="5">
        <f t="shared" si="25"/>
        <v>0.2</v>
      </c>
      <c r="T74" s="4">
        <v>1</v>
      </c>
      <c r="U74" s="5">
        <f t="shared" si="26"/>
        <v>2.8571428571428571E-2</v>
      </c>
      <c r="V74" s="4">
        <v>0</v>
      </c>
      <c r="W74" s="4">
        <v>0</v>
      </c>
      <c r="X74" s="5">
        <f t="shared" si="27"/>
        <v>0</v>
      </c>
      <c r="Y74" s="4">
        <v>0</v>
      </c>
      <c r="Z74" s="4">
        <v>0</v>
      </c>
      <c r="AA74" s="4">
        <v>0</v>
      </c>
      <c r="AB74" s="4">
        <v>0</v>
      </c>
      <c r="AC74" s="5">
        <f t="shared" si="28"/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5">
        <f t="shared" si="29"/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5">
        <f t="shared" si="30"/>
        <v>0</v>
      </c>
    </row>
    <row r="75" spans="1:43" s="4" customFormat="1" x14ac:dyDescent="0.25">
      <c r="A75" s="6" t="s">
        <v>23</v>
      </c>
      <c r="H75" s="4">
        <v>20</v>
      </c>
      <c r="I75" s="4">
        <v>15</v>
      </c>
      <c r="J75" s="5">
        <f t="shared" si="21"/>
        <v>0.75</v>
      </c>
      <c r="K75" s="4">
        <v>15</v>
      </c>
      <c r="L75" s="5">
        <f t="shared" si="22"/>
        <v>0.75</v>
      </c>
      <c r="M75" s="4">
        <v>15</v>
      </c>
      <c r="N75" s="4">
        <v>0</v>
      </c>
      <c r="O75" s="5">
        <f t="shared" si="23"/>
        <v>0</v>
      </c>
      <c r="P75" s="4">
        <v>0</v>
      </c>
      <c r="Q75" s="5">
        <f t="shared" si="24"/>
        <v>0</v>
      </c>
      <c r="R75" s="4">
        <v>3</v>
      </c>
      <c r="S75" s="5">
        <f t="shared" si="25"/>
        <v>0.15</v>
      </c>
      <c r="T75" s="4">
        <v>1</v>
      </c>
      <c r="U75" s="5">
        <f t="shared" si="26"/>
        <v>0.05</v>
      </c>
      <c r="V75" s="4">
        <v>0</v>
      </c>
      <c r="W75" s="4">
        <v>0</v>
      </c>
      <c r="X75" s="5">
        <f t="shared" si="27"/>
        <v>0</v>
      </c>
      <c r="Y75" s="4">
        <v>1</v>
      </c>
      <c r="Z75" s="4">
        <v>0</v>
      </c>
      <c r="AA75" s="4">
        <v>0</v>
      </c>
      <c r="AB75" s="4">
        <v>0</v>
      </c>
      <c r="AC75" s="5">
        <f t="shared" si="28"/>
        <v>0.05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5">
        <f t="shared" si="29"/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5">
        <f t="shared" si="30"/>
        <v>0</v>
      </c>
    </row>
    <row r="76" spans="1:43" s="4" customFormat="1" x14ac:dyDescent="0.25">
      <c r="A76" s="6" t="s">
        <v>22</v>
      </c>
      <c r="H76" s="4">
        <v>148</v>
      </c>
      <c r="I76" s="4">
        <v>76</v>
      </c>
      <c r="J76" s="5">
        <f t="shared" si="21"/>
        <v>0.51351351351351349</v>
      </c>
      <c r="K76" s="4">
        <v>76</v>
      </c>
      <c r="L76" s="5">
        <f t="shared" si="22"/>
        <v>0.51351351351351349</v>
      </c>
      <c r="M76" s="4">
        <v>0</v>
      </c>
      <c r="N76" s="4">
        <v>0</v>
      </c>
      <c r="O76" s="5">
        <f t="shared" si="23"/>
        <v>0</v>
      </c>
      <c r="P76" s="4">
        <v>0</v>
      </c>
      <c r="Q76" s="5">
        <f t="shared" si="24"/>
        <v>0</v>
      </c>
      <c r="R76" s="4">
        <v>23</v>
      </c>
      <c r="S76" s="5">
        <f t="shared" si="25"/>
        <v>0.1554054054054054</v>
      </c>
      <c r="T76" s="4">
        <v>49</v>
      </c>
      <c r="U76" s="5">
        <f t="shared" si="26"/>
        <v>0.33108108108108109</v>
      </c>
      <c r="V76" s="4">
        <v>0</v>
      </c>
      <c r="W76" s="4">
        <v>0</v>
      </c>
      <c r="X76" s="5">
        <f t="shared" si="27"/>
        <v>0</v>
      </c>
      <c r="Y76" s="4">
        <v>0</v>
      </c>
      <c r="Z76" s="4">
        <v>0</v>
      </c>
      <c r="AA76" s="4">
        <v>0</v>
      </c>
      <c r="AB76" s="4">
        <v>0</v>
      </c>
      <c r="AC76" s="5">
        <f t="shared" si="28"/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5">
        <f t="shared" si="29"/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5">
        <f t="shared" si="30"/>
        <v>0</v>
      </c>
    </row>
    <row r="77" spans="1:43" s="4" customFormat="1" x14ac:dyDescent="0.25">
      <c r="A77" s="6" t="s">
        <v>21</v>
      </c>
      <c r="H77" s="4">
        <v>21</v>
      </c>
      <c r="I77" s="4">
        <v>14</v>
      </c>
      <c r="J77" s="5">
        <f t="shared" si="21"/>
        <v>0.66666666666666663</v>
      </c>
      <c r="K77" s="4">
        <v>12</v>
      </c>
      <c r="L77" s="5">
        <f t="shared" si="22"/>
        <v>0.5714285714285714</v>
      </c>
      <c r="M77" s="4">
        <v>12</v>
      </c>
      <c r="N77" s="4">
        <v>1</v>
      </c>
      <c r="O77" s="5">
        <f t="shared" si="23"/>
        <v>4.7619047619047616E-2</v>
      </c>
      <c r="P77" s="4">
        <v>0</v>
      </c>
      <c r="Q77" s="5">
        <f t="shared" si="24"/>
        <v>0</v>
      </c>
      <c r="R77" s="4">
        <v>0</v>
      </c>
      <c r="S77" s="5">
        <f t="shared" si="25"/>
        <v>0</v>
      </c>
      <c r="T77" s="4">
        <v>6</v>
      </c>
      <c r="U77" s="5">
        <f t="shared" si="26"/>
        <v>0.2857142857142857</v>
      </c>
      <c r="V77" s="4">
        <v>0</v>
      </c>
      <c r="W77" s="4">
        <v>0</v>
      </c>
      <c r="X77" s="5">
        <f t="shared" si="27"/>
        <v>0</v>
      </c>
      <c r="Y77" s="4">
        <v>0</v>
      </c>
      <c r="Z77" s="4">
        <v>0</v>
      </c>
      <c r="AA77" s="4">
        <v>0</v>
      </c>
      <c r="AB77" s="4">
        <v>0</v>
      </c>
      <c r="AC77" s="5">
        <f t="shared" si="28"/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5">
        <f t="shared" si="29"/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5">
        <f t="shared" si="30"/>
        <v>0</v>
      </c>
    </row>
    <row r="78" spans="1:43" s="4" customFormat="1" x14ac:dyDescent="0.25">
      <c r="A78" s="6" t="s">
        <v>20</v>
      </c>
      <c r="H78" s="4">
        <v>20</v>
      </c>
      <c r="I78" s="4">
        <v>8</v>
      </c>
      <c r="J78" s="5">
        <f t="shared" si="21"/>
        <v>0.4</v>
      </c>
      <c r="K78" s="4">
        <v>4</v>
      </c>
      <c r="L78" s="5">
        <f t="shared" si="22"/>
        <v>0.2</v>
      </c>
      <c r="M78" s="4">
        <v>0</v>
      </c>
      <c r="N78" s="4">
        <v>0</v>
      </c>
      <c r="O78" s="5">
        <f t="shared" si="23"/>
        <v>0</v>
      </c>
      <c r="P78" s="4">
        <v>0</v>
      </c>
      <c r="Q78" s="5">
        <f t="shared" si="24"/>
        <v>0</v>
      </c>
      <c r="R78" s="4">
        <v>2</v>
      </c>
      <c r="S78" s="5">
        <f t="shared" si="25"/>
        <v>0.1</v>
      </c>
      <c r="T78" s="4">
        <v>0</v>
      </c>
      <c r="U78" s="5">
        <f t="shared" si="26"/>
        <v>0</v>
      </c>
      <c r="V78" s="4">
        <v>0</v>
      </c>
      <c r="W78" s="4">
        <v>0</v>
      </c>
      <c r="X78" s="5">
        <f t="shared" si="27"/>
        <v>0</v>
      </c>
      <c r="Y78" s="4">
        <v>0</v>
      </c>
      <c r="Z78" s="4">
        <v>0</v>
      </c>
      <c r="AA78" s="4">
        <v>0</v>
      </c>
      <c r="AB78" s="4">
        <v>1</v>
      </c>
      <c r="AC78" s="5">
        <f t="shared" si="28"/>
        <v>0.05</v>
      </c>
      <c r="AD78" s="4">
        <v>0</v>
      </c>
      <c r="AE78" s="4">
        <v>0</v>
      </c>
      <c r="AF78" s="4">
        <v>0</v>
      </c>
      <c r="AG78" s="4">
        <v>1</v>
      </c>
      <c r="AH78" s="4">
        <v>0</v>
      </c>
      <c r="AI78" s="4">
        <v>0</v>
      </c>
      <c r="AJ78" s="5">
        <f t="shared" si="29"/>
        <v>0.05</v>
      </c>
      <c r="AK78" s="4">
        <v>8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5">
        <f t="shared" si="30"/>
        <v>0.4</v>
      </c>
    </row>
    <row r="79" spans="1:43" s="4" customFormat="1" x14ac:dyDescent="0.25">
      <c r="A79" s="6" t="s">
        <v>19</v>
      </c>
      <c r="H79" s="4">
        <v>48</v>
      </c>
      <c r="I79" s="4">
        <v>32</v>
      </c>
      <c r="J79" s="5">
        <f t="shared" si="21"/>
        <v>0.66666666666666663</v>
      </c>
      <c r="K79" s="4">
        <v>32</v>
      </c>
      <c r="L79" s="5">
        <f t="shared" si="22"/>
        <v>0.66666666666666663</v>
      </c>
      <c r="M79" s="4">
        <v>32</v>
      </c>
      <c r="N79" s="4">
        <v>1</v>
      </c>
      <c r="O79" s="5">
        <f t="shared" si="23"/>
        <v>2.0833333333333332E-2</v>
      </c>
      <c r="P79" s="4">
        <v>1</v>
      </c>
      <c r="Q79" s="5">
        <f t="shared" si="24"/>
        <v>2.0833333333333332E-2</v>
      </c>
      <c r="R79" s="4">
        <v>14</v>
      </c>
      <c r="S79" s="5">
        <f t="shared" si="25"/>
        <v>0.29166666666666669</v>
      </c>
      <c r="T79" s="4">
        <v>0</v>
      </c>
      <c r="U79" s="5">
        <f t="shared" si="26"/>
        <v>0</v>
      </c>
      <c r="V79" s="4">
        <v>0</v>
      </c>
      <c r="W79" s="4">
        <v>0</v>
      </c>
      <c r="X79" s="5">
        <f t="shared" si="27"/>
        <v>0</v>
      </c>
      <c r="Y79" s="4">
        <v>0</v>
      </c>
      <c r="Z79" s="4">
        <v>0</v>
      </c>
      <c r="AA79" s="4">
        <v>0</v>
      </c>
      <c r="AB79" s="4">
        <v>0</v>
      </c>
      <c r="AC79" s="5">
        <f t="shared" si="28"/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5">
        <f t="shared" si="29"/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5">
        <f t="shared" si="30"/>
        <v>0</v>
      </c>
    </row>
    <row r="80" spans="1:43" s="4" customFormat="1" ht="30" x14ac:dyDescent="0.25">
      <c r="A80" s="6" t="s">
        <v>18</v>
      </c>
      <c r="H80" s="4">
        <v>55</v>
      </c>
      <c r="I80" s="4">
        <v>23</v>
      </c>
      <c r="J80" s="5">
        <f t="shared" si="21"/>
        <v>0.41818181818181815</v>
      </c>
      <c r="K80" s="4">
        <v>12</v>
      </c>
      <c r="L80" s="5">
        <f t="shared" si="22"/>
        <v>0.21818181818181817</v>
      </c>
      <c r="M80" s="4">
        <v>10</v>
      </c>
      <c r="N80" s="4">
        <v>0</v>
      </c>
      <c r="O80" s="5">
        <f t="shared" si="23"/>
        <v>0</v>
      </c>
      <c r="P80" s="4">
        <v>0</v>
      </c>
      <c r="Q80" s="5">
        <f t="shared" si="24"/>
        <v>0</v>
      </c>
      <c r="R80" s="4">
        <v>21</v>
      </c>
      <c r="S80" s="5">
        <f t="shared" si="25"/>
        <v>0.38181818181818183</v>
      </c>
      <c r="T80" s="4">
        <v>9</v>
      </c>
      <c r="U80" s="5">
        <f t="shared" si="26"/>
        <v>0.16363636363636364</v>
      </c>
      <c r="V80" s="4">
        <v>0</v>
      </c>
      <c r="W80" s="4">
        <v>2</v>
      </c>
      <c r="X80" s="5">
        <f t="shared" si="27"/>
        <v>3.6363636363636362E-2</v>
      </c>
      <c r="Y80" s="4">
        <v>0</v>
      </c>
      <c r="Z80" s="4">
        <v>0</v>
      </c>
      <c r="AA80" s="4">
        <v>0</v>
      </c>
      <c r="AB80" s="4">
        <v>0</v>
      </c>
      <c r="AC80" s="5">
        <f t="shared" si="28"/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5">
        <f t="shared" si="29"/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5">
        <f t="shared" si="30"/>
        <v>0</v>
      </c>
    </row>
    <row r="81" spans="1:43" s="4" customFormat="1" ht="30" x14ac:dyDescent="0.25">
      <c r="A81" s="6" t="s">
        <v>17</v>
      </c>
      <c r="H81" s="4">
        <v>51</v>
      </c>
      <c r="I81" s="4">
        <v>41</v>
      </c>
      <c r="J81" s="5">
        <f t="shared" si="21"/>
        <v>0.80392156862745101</v>
      </c>
      <c r="K81" s="4">
        <v>23</v>
      </c>
      <c r="L81" s="5">
        <f t="shared" si="22"/>
        <v>0.45098039215686275</v>
      </c>
      <c r="M81" s="4">
        <v>18</v>
      </c>
      <c r="N81" s="4">
        <v>0</v>
      </c>
      <c r="O81" s="5">
        <f t="shared" si="23"/>
        <v>0</v>
      </c>
      <c r="P81" s="4">
        <v>0</v>
      </c>
      <c r="Q81" s="5">
        <f t="shared" si="24"/>
        <v>0</v>
      </c>
      <c r="R81" s="4">
        <v>3</v>
      </c>
      <c r="S81" s="5">
        <f t="shared" si="25"/>
        <v>5.8823529411764705E-2</v>
      </c>
      <c r="T81" s="4">
        <v>5</v>
      </c>
      <c r="U81" s="5">
        <f t="shared" si="26"/>
        <v>9.8039215686274508E-2</v>
      </c>
      <c r="V81" s="4">
        <v>0</v>
      </c>
      <c r="W81" s="4">
        <v>1</v>
      </c>
      <c r="X81" s="5">
        <f t="shared" si="27"/>
        <v>1.9607843137254902E-2</v>
      </c>
      <c r="Y81" s="4">
        <v>0</v>
      </c>
      <c r="Z81" s="4">
        <v>0</v>
      </c>
      <c r="AA81" s="4">
        <v>0</v>
      </c>
      <c r="AB81" s="4">
        <v>0</v>
      </c>
      <c r="AC81" s="5">
        <f t="shared" si="28"/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5">
        <f t="shared" si="29"/>
        <v>0</v>
      </c>
      <c r="AK81" s="4">
        <v>1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5">
        <f t="shared" si="30"/>
        <v>1.9607843137254902E-2</v>
      </c>
    </row>
    <row r="82" spans="1:43" s="4" customFormat="1" x14ac:dyDescent="0.25">
      <c r="A82" s="6" t="s">
        <v>16</v>
      </c>
      <c r="H82" s="4">
        <v>251</v>
      </c>
      <c r="I82" s="4">
        <v>111</v>
      </c>
      <c r="J82" s="5">
        <f t="shared" si="21"/>
        <v>0.44223107569721115</v>
      </c>
      <c r="K82" s="4">
        <v>59</v>
      </c>
      <c r="L82" s="5">
        <f t="shared" si="22"/>
        <v>0.23505976095617531</v>
      </c>
      <c r="M82" s="4">
        <v>53</v>
      </c>
      <c r="N82" s="4">
        <v>2</v>
      </c>
      <c r="O82" s="5">
        <f t="shared" si="23"/>
        <v>7.9681274900398405E-3</v>
      </c>
      <c r="P82" s="4">
        <v>17</v>
      </c>
      <c r="Q82" s="5">
        <f t="shared" si="24"/>
        <v>6.7729083665338641E-2</v>
      </c>
      <c r="R82" s="4">
        <v>43</v>
      </c>
      <c r="S82" s="5">
        <f t="shared" si="25"/>
        <v>0.17131474103585656</v>
      </c>
      <c r="T82" s="4">
        <v>46</v>
      </c>
      <c r="U82" s="5">
        <f t="shared" si="26"/>
        <v>0.18326693227091634</v>
      </c>
      <c r="V82" s="4">
        <v>0</v>
      </c>
      <c r="W82" s="4">
        <v>1</v>
      </c>
      <c r="X82" s="5">
        <f t="shared" si="27"/>
        <v>3.9840637450199202E-3</v>
      </c>
      <c r="Y82" s="4">
        <v>0</v>
      </c>
      <c r="Z82" s="4">
        <v>1</v>
      </c>
      <c r="AA82" s="4">
        <v>8</v>
      </c>
      <c r="AB82" s="4">
        <v>0</v>
      </c>
      <c r="AC82" s="5">
        <f t="shared" si="28"/>
        <v>3.5856573705179286E-2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5">
        <f t="shared" si="29"/>
        <v>0</v>
      </c>
      <c r="AK82" s="4">
        <v>11</v>
      </c>
      <c r="AL82" s="4">
        <v>7</v>
      </c>
      <c r="AM82" s="4">
        <v>4</v>
      </c>
      <c r="AN82" s="4">
        <v>0</v>
      </c>
      <c r="AO82" s="4">
        <v>0</v>
      </c>
      <c r="AP82" s="4">
        <v>0</v>
      </c>
      <c r="AQ82" s="5">
        <f t="shared" si="30"/>
        <v>8.7649402390438252E-2</v>
      </c>
    </row>
    <row r="83" spans="1:43" s="4" customFormat="1" x14ac:dyDescent="0.25">
      <c r="A83" s="6" t="s">
        <v>15</v>
      </c>
      <c r="H83" s="4">
        <v>82</v>
      </c>
      <c r="I83" s="4">
        <v>47</v>
      </c>
      <c r="J83" s="5">
        <f t="shared" si="21"/>
        <v>0.57317073170731703</v>
      </c>
      <c r="K83" s="4">
        <v>18</v>
      </c>
      <c r="L83" s="5">
        <f t="shared" si="22"/>
        <v>0.21951219512195122</v>
      </c>
      <c r="M83" s="4">
        <v>11</v>
      </c>
      <c r="N83" s="4">
        <v>0</v>
      </c>
      <c r="O83" s="5">
        <f t="shared" si="23"/>
        <v>0</v>
      </c>
      <c r="P83" s="4">
        <v>0</v>
      </c>
      <c r="Q83" s="5">
        <f t="shared" si="24"/>
        <v>0</v>
      </c>
      <c r="R83" s="4">
        <v>22</v>
      </c>
      <c r="S83" s="5">
        <f t="shared" si="25"/>
        <v>0.26829268292682928</v>
      </c>
      <c r="T83" s="4">
        <v>6</v>
      </c>
      <c r="U83" s="5">
        <f t="shared" si="26"/>
        <v>7.3170731707317069E-2</v>
      </c>
      <c r="V83" s="4">
        <v>0</v>
      </c>
      <c r="W83" s="4">
        <v>0</v>
      </c>
      <c r="X83" s="5">
        <f t="shared" si="27"/>
        <v>0</v>
      </c>
      <c r="Y83" s="4">
        <v>0</v>
      </c>
      <c r="Z83" s="4">
        <v>0</v>
      </c>
      <c r="AA83" s="4">
        <v>5</v>
      </c>
      <c r="AB83" s="4">
        <v>2</v>
      </c>
      <c r="AC83" s="5">
        <f t="shared" si="28"/>
        <v>8.5365853658536592E-2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5">
        <f t="shared" si="29"/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5">
        <f t="shared" si="30"/>
        <v>0</v>
      </c>
    </row>
    <row r="84" spans="1:43" s="4" customFormat="1" ht="30" x14ac:dyDescent="0.25">
      <c r="A84" s="6" t="s">
        <v>14</v>
      </c>
      <c r="H84" s="4">
        <v>132</v>
      </c>
      <c r="I84" s="4">
        <v>78</v>
      </c>
      <c r="J84" s="5">
        <f t="shared" si="21"/>
        <v>0.59090909090909094</v>
      </c>
      <c r="K84" s="4">
        <v>0</v>
      </c>
      <c r="L84" s="5">
        <f t="shared" si="22"/>
        <v>0</v>
      </c>
      <c r="M84" s="4">
        <v>0</v>
      </c>
      <c r="N84" s="4">
        <v>6</v>
      </c>
      <c r="O84" s="5">
        <f t="shared" si="23"/>
        <v>4.5454545454545456E-2</v>
      </c>
      <c r="P84" s="4">
        <v>4</v>
      </c>
      <c r="Q84" s="5">
        <f t="shared" si="24"/>
        <v>3.0303030303030304E-2</v>
      </c>
      <c r="R84" s="4">
        <v>14</v>
      </c>
      <c r="S84" s="5">
        <f t="shared" si="25"/>
        <v>0.10606060606060606</v>
      </c>
      <c r="T84" s="4">
        <v>10</v>
      </c>
      <c r="U84" s="5">
        <f t="shared" si="26"/>
        <v>7.575757575757576E-2</v>
      </c>
      <c r="V84" s="4">
        <v>0</v>
      </c>
      <c r="W84" s="4">
        <v>0</v>
      </c>
      <c r="X84" s="5">
        <f t="shared" si="27"/>
        <v>0</v>
      </c>
      <c r="Y84" s="4">
        <v>0</v>
      </c>
      <c r="Z84" s="4">
        <v>0</v>
      </c>
      <c r="AA84" s="4">
        <v>0</v>
      </c>
      <c r="AB84" s="4">
        <v>0</v>
      </c>
      <c r="AC84" s="5">
        <f t="shared" si="28"/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5">
        <f t="shared" si="29"/>
        <v>0</v>
      </c>
      <c r="AK84" s="4">
        <v>20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5">
        <f t="shared" si="30"/>
        <v>0.15151515151515152</v>
      </c>
    </row>
    <row r="85" spans="1:43" s="4" customFormat="1" x14ac:dyDescent="0.25">
      <c r="A85" s="6" t="s">
        <v>13</v>
      </c>
      <c r="H85" s="4">
        <v>96</v>
      </c>
      <c r="I85" s="4">
        <v>72</v>
      </c>
      <c r="J85" s="5">
        <f t="shared" si="21"/>
        <v>0.75</v>
      </c>
      <c r="K85" s="4">
        <v>37</v>
      </c>
      <c r="L85" s="5">
        <f t="shared" si="22"/>
        <v>0.38541666666666669</v>
      </c>
      <c r="M85" s="4">
        <v>69</v>
      </c>
      <c r="N85" s="4">
        <v>1</v>
      </c>
      <c r="O85" s="5">
        <f t="shared" si="23"/>
        <v>1.0416666666666666E-2</v>
      </c>
      <c r="P85" s="4">
        <v>0</v>
      </c>
      <c r="Q85" s="5">
        <f t="shared" si="24"/>
        <v>0</v>
      </c>
      <c r="R85" s="4">
        <v>5</v>
      </c>
      <c r="S85" s="5">
        <f t="shared" si="25"/>
        <v>5.2083333333333336E-2</v>
      </c>
      <c r="T85" s="4">
        <v>13</v>
      </c>
      <c r="U85" s="5">
        <f t="shared" si="26"/>
        <v>0.13541666666666666</v>
      </c>
      <c r="V85" s="4">
        <v>0</v>
      </c>
      <c r="W85" s="4">
        <v>2</v>
      </c>
      <c r="X85" s="5">
        <f t="shared" si="27"/>
        <v>2.0833333333333332E-2</v>
      </c>
      <c r="Y85" s="4">
        <v>0</v>
      </c>
      <c r="Z85" s="4">
        <v>0</v>
      </c>
      <c r="AA85" s="4">
        <v>0</v>
      </c>
      <c r="AB85" s="4">
        <v>3</v>
      </c>
      <c r="AC85" s="5">
        <f t="shared" si="28"/>
        <v>3.125E-2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5">
        <f t="shared" si="29"/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5">
        <f t="shared" si="30"/>
        <v>0</v>
      </c>
    </row>
    <row r="86" spans="1:43" s="4" customFormat="1" x14ac:dyDescent="0.25">
      <c r="A86" s="6" t="s">
        <v>12</v>
      </c>
      <c r="H86" s="4">
        <v>73</v>
      </c>
      <c r="I86" s="4">
        <v>48</v>
      </c>
      <c r="J86" s="5">
        <f t="shared" si="21"/>
        <v>0.65753424657534243</v>
      </c>
      <c r="K86" s="4">
        <v>26</v>
      </c>
      <c r="L86" s="5">
        <f t="shared" si="22"/>
        <v>0.35616438356164382</v>
      </c>
      <c r="M86" s="4">
        <v>18</v>
      </c>
      <c r="N86" s="4">
        <v>0</v>
      </c>
      <c r="O86" s="5">
        <f t="shared" si="23"/>
        <v>0</v>
      </c>
      <c r="P86" s="4">
        <v>1</v>
      </c>
      <c r="Q86" s="5">
        <f t="shared" si="24"/>
        <v>1.3698630136986301E-2</v>
      </c>
      <c r="R86" s="4">
        <v>21</v>
      </c>
      <c r="S86" s="5">
        <f t="shared" si="25"/>
        <v>0.28767123287671231</v>
      </c>
      <c r="T86" s="4">
        <v>0</v>
      </c>
      <c r="U86" s="5">
        <f t="shared" si="26"/>
        <v>0</v>
      </c>
      <c r="V86" s="4">
        <v>0</v>
      </c>
      <c r="W86" s="4">
        <v>3</v>
      </c>
      <c r="X86" s="5">
        <f t="shared" si="27"/>
        <v>4.1095890410958902E-2</v>
      </c>
      <c r="Y86" s="4">
        <v>0</v>
      </c>
      <c r="Z86" s="4">
        <v>0</v>
      </c>
      <c r="AA86" s="4">
        <v>0</v>
      </c>
      <c r="AB86" s="4">
        <v>0</v>
      </c>
      <c r="AC86" s="5">
        <f t="shared" si="28"/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5">
        <f t="shared" si="29"/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5">
        <f t="shared" si="30"/>
        <v>0</v>
      </c>
    </row>
    <row r="87" spans="1:43" s="4" customFormat="1" x14ac:dyDescent="0.25">
      <c r="A87" s="6" t="s">
        <v>11</v>
      </c>
      <c r="H87" s="4">
        <v>114</v>
      </c>
      <c r="I87" s="4">
        <v>60</v>
      </c>
      <c r="J87" s="5">
        <f t="shared" si="21"/>
        <v>0.52631578947368418</v>
      </c>
      <c r="K87" s="4">
        <v>34</v>
      </c>
      <c r="L87" s="5">
        <f t="shared" si="22"/>
        <v>0.2982456140350877</v>
      </c>
      <c r="M87" s="4">
        <v>44</v>
      </c>
      <c r="N87" s="4">
        <v>0</v>
      </c>
      <c r="O87" s="5">
        <f t="shared" si="23"/>
        <v>0</v>
      </c>
      <c r="P87" s="4">
        <v>0</v>
      </c>
      <c r="Q87" s="5">
        <f t="shared" si="24"/>
        <v>0</v>
      </c>
      <c r="R87" s="4">
        <v>17</v>
      </c>
      <c r="S87" s="5">
        <f t="shared" si="25"/>
        <v>0.14912280701754385</v>
      </c>
      <c r="T87" s="4">
        <v>37</v>
      </c>
      <c r="U87" s="5">
        <f t="shared" si="26"/>
        <v>0.32456140350877194</v>
      </c>
      <c r="V87" s="4">
        <v>0</v>
      </c>
      <c r="W87" s="4">
        <v>0</v>
      </c>
      <c r="X87" s="5">
        <f t="shared" si="27"/>
        <v>0</v>
      </c>
      <c r="Y87" s="4">
        <v>0</v>
      </c>
      <c r="Z87" s="4">
        <v>0</v>
      </c>
      <c r="AA87" s="4">
        <v>0</v>
      </c>
      <c r="AB87" s="4">
        <v>0</v>
      </c>
      <c r="AC87" s="5">
        <f t="shared" si="28"/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5">
        <f t="shared" si="29"/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5">
        <f t="shared" si="30"/>
        <v>0</v>
      </c>
    </row>
    <row r="88" spans="1:43" s="4" customFormat="1" x14ac:dyDescent="0.25">
      <c r="A88" s="6" t="s">
        <v>10</v>
      </c>
      <c r="H88" s="4">
        <v>72</v>
      </c>
      <c r="I88" s="4">
        <v>55</v>
      </c>
      <c r="J88" s="5">
        <f t="shared" si="21"/>
        <v>0.76388888888888884</v>
      </c>
      <c r="K88" s="4">
        <v>45</v>
      </c>
      <c r="L88" s="5">
        <f t="shared" si="22"/>
        <v>0.625</v>
      </c>
      <c r="M88" s="4">
        <v>0</v>
      </c>
      <c r="N88" s="4">
        <v>0</v>
      </c>
      <c r="O88" s="5">
        <f t="shared" si="23"/>
        <v>0</v>
      </c>
      <c r="P88" s="4">
        <v>0</v>
      </c>
      <c r="Q88" s="5">
        <f t="shared" si="24"/>
        <v>0</v>
      </c>
      <c r="R88" s="4">
        <v>10</v>
      </c>
      <c r="S88" s="5">
        <f t="shared" si="25"/>
        <v>0.1388888888888889</v>
      </c>
      <c r="T88" s="4">
        <v>7</v>
      </c>
      <c r="U88" s="5">
        <f t="shared" si="26"/>
        <v>9.7222222222222224E-2</v>
      </c>
      <c r="V88" s="4">
        <v>0</v>
      </c>
      <c r="W88" s="4">
        <v>0</v>
      </c>
      <c r="X88" s="5">
        <f t="shared" si="27"/>
        <v>0</v>
      </c>
      <c r="Y88" s="4">
        <v>0</v>
      </c>
      <c r="Z88" s="4">
        <v>0</v>
      </c>
      <c r="AA88" s="4">
        <v>0</v>
      </c>
      <c r="AB88" s="4">
        <v>0</v>
      </c>
      <c r="AC88" s="5">
        <f t="shared" si="28"/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5">
        <f t="shared" si="29"/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5">
        <f t="shared" si="30"/>
        <v>0</v>
      </c>
    </row>
    <row r="89" spans="1:43" s="4" customFormat="1" x14ac:dyDescent="0.25">
      <c r="A89" s="6" t="s">
        <v>9</v>
      </c>
      <c r="H89" s="4">
        <v>111</v>
      </c>
      <c r="I89" s="4">
        <v>80</v>
      </c>
      <c r="J89" s="5">
        <f t="shared" si="21"/>
        <v>0.72072072072072069</v>
      </c>
      <c r="K89" s="4">
        <v>80</v>
      </c>
      <c r="L89" s="5">
        <f t="shared" si="22"/>
        <v>0.72072072072072069</v>
      </c>
      <c r="M89" s="4">
        <v>65</v>
      </c>
      <c r="N89" s="4">
        <v>0</v>
      </c>
      <c r="O89" s="5">
        <f t="shared" si="23"/>
        <v>0</v>
      </c>
      <c r="P89" s="4">
        <v>5</v>
      </c>
      <c r="Q89" s="5">
        <f t="shared" si="24"/>
        <v>4.5045045045045043E-2</v>
      </c>
      <c r="R89" s="4">
        <v>15</v>
      </c>
      <c r="S89" s="5">
        <f t="shared" si="25"/>
        <v>0.13513513513513514</v>
      </c>
      <c r="T89" s="4">
        <v>6</v>
      </c>
      <c r="U89" s="5">
        <f t="shared" si="26"/>
        <v>5.4054054054054057E-2</v>
      </c>
      <c r="V89" s="4">
        <v>0</v>
      </c>
      <c r="W89" s="4">
        <v>5</v>
      </c>
      <c r="X89" s="5">
        <f t="shared" si="27"/>
        <v>4.5045045045045043E-2</v>
      </c>
      <c r="Y89" s="4">
        <v>0</v>
      </c>
      <c r="Z89" s="4">
        <v>0</v>
      </c>
      <c r="AA89" s="4">
        <v>0</v>
      </c>
      <c r="AB89" s="4">
        <v>0</v>
      </c>
      <c r="AC89" s="5">
        <f t="shared" si="28"/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5">
        <f t="shared" si="29"/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5">
        <f t="shared" si="30"/>
        <v>0</v>
      </c>
    </row>
    <row r="90" spans="1:43" s="4" customFormat="1" x14ac:dyDescent="0.25">
      <c r="A90" s="6" t="s">
        <v>8</v>
      </c>
      <c r="H90" s="4">
        <v>5</v>
      </c>
      <c r="I90" s="4">
        <v>4</v>
      </c>
      <c r="J90" s="5">
        <f t="shared" si="21"/>
        <v>0.8</v>
      </c>
      <c r="K90" s="4">
        <v>4</v>
      </c>
      <c r="L90" s="5">
        <f t="shared" si="22"/>
        <v>0.8</v>
      </c>
      <c r="M90" s="4">
        <v>4</v>
      </c>
      <c r="N90" s="4">
        <v>1</v>
      </c>
      <c r="O90" s="5">
        <f t="shared" si="23"/>
        <v>0.2</v>
      </c>
      <c r="P90" s="4">
        <v>0</v>
      </c>
      <c r="Q90" s="5">
        <f t="shared" si="24"/>
        <v>0</v>
      </c>
      <c r="R90" s="4">
        <v>0</v>
      </c>
      <c r="S90" s="5">
        <f t="shared" si="25"/>
        <v>0</v>
      </c>
      <c r="T90" s="4">
        <v>0</v>
      </c>
      <c r="U90" s="5">
        <f t="shared" si="26"/>
        <v>0</v>
      </c>
      <c r="V90" s="4">
        <v>0</v>
      </c>
      <c r="W90" s="4">
        <v>0</v>
      </c>
      <c r="X90" s="5">
        <f t="shared" si="27"/>
        <v>0</v>
      </c>
      <c r="Y90" s="4">
        <v>0</v>
      </c>
      <c r="Z90" s="4">
        <v>0</v>
      </c>
      <c r="AA90" s="4">
        <v>0</v>
      </c>
      <c r="AB90" s="4">
        <v>0</v>
      </c>
      <c r="AC90" s="5">
        <f t="shared" si="28"/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5">
        <f t="shared" si="29"/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5">
        <f t="shared" si="30"/>
        <v>0</v>
      </c>
    </row>
    <row r="91" spans="1:43" s="4" customFormat="1" x14ac:dyDescent="0.25">
      <c r="A91" s="6" t="s">
        <v>7</v>
      </c>
      <c r="D91" s="7"/>
      <c r="H91" s="4">
        <v>152</v>
      </c>
      <c r="I91" s="4">
        <v>56</v>
      </c>
      <c r="J91" s="5">
        <f t="shared" si="21"/>
        <v>0.36842105263157893</v>
      </c>
      <c r="K91" s="4">
        <v>31</v>
      </c>
      <c r="L91" s="5">
        <f t="shared" si="22"/>
        <v>0.20394736842105263</v>
      </c>
      <c r="M91" s="4">
        <v>0</v>
      </c>
      <c r="N91" s="4">
        <v>0</v>
      </c>
      <c r="O91" s="5">
        <f t="shared" si="23"/>
        <v>0</v>
      </c>
      <c r="P91" s="4">
        <v>0</v>
      </c>
      <c r="Q91" s="5">
        <f t="shared" si="24"/>
        <v>0</v>
      </c>
      <c r="R91" s="4">
        <v>69</v>
      </c>
      <c r="S91" s="5">
        <f t="shared" si="25"/>
        <v>0.45394736842105265</v>
      </c>
      <c r="T91" s="4">
        <v>19</v>
      </c>
      <c r="U91" s="5">
        <f t="shared" si="26"/>
        <v>0.125</v>
      </c>
      <c r="V91" s="4">
        <v>0</v>
      </c>
      <c r="W91" s="4">
        <v>8</v>
      </c>
      <c r="X91" s="5">
        <f t="shared" si="27"/>
        <v>5.2631578947368418E-2</v>
      </c>
      <c r="Y91" s="4">
        <v>0</v>
      </c>
      <c r="Z91" s="4">
        <v>0</v>
      </c>
      <c r="AA91" s="4">
        <v>0</v>
      </c>
      <c r="AB91" s="4">
        <v>0</v>
      </c>
      <c r="AC91" s="5">
        <f t="shared" si="28"/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5">
        <f t="shared" si="29"/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5">
        <f t="shared" si="30"/>
        <v>0</v>
      </c>
    </row>
    <row r="92" spans="1:43" s="4" customFormat="1" x14ac:dyDescent="0.25">
      <c r="A92" s="6" t="s">
        <v>6</v>
      </c>
      <c r="H92" s="4">
        <v>320</v>
      </c>
      <c r="I92" s="4">
        <v>163</v>
      </c>
      <c r="J92" s="5">
        <f t="shared" si="21"/>
        <v>0.50937500000000002</v>
      </c>
      <c r="K92" s="4">
        <v>79</v>
      </c>
      <c r="L92" s="5">
        <f t="shared" si="22"/>
        <v>0.24687500000000001</v>
      </c>
      <c r="M92" s="4">
        <v>121</v>
      </c>
      <c r="N92" s="4">
        <v>0</v>
      </c>
      <c r="O92" s="5">
        <f t="shared" si="23"/>
        <v>0</v>
      </c>
      <c r="P92" s="4">
        <v>0</v>
      </c>
      <c r="Q92" s="5">
        <f t="shared" si="24"/>
        <v>0</v>
      </c>
      <c r="R92" s="4">
        <v>69</v>
      </c>
      <c r="S92" s="5">
        <f t="shared" si="25"/>
        <v>0.21562500000000001</v>
      </c>
      <c r="T92" s="4">
        <v>80</v>
      </c>
      <c r="U92" s="5">
        <f t="shared" si="26"/>
        <v>0.25</v>
      </c>
      <c r="V92" s="4">
        <v>0</v>
      </c>
      <c r="W92" s="4">
        <v>8</v>
      </c>
      <c r="X92" s="5">
        <f t="shared" si="27"/>
        <v>2.5000000000000001E-2</v>
      </c>
      <c r="Y92" s="4">
        <v>0</v>
      </c>
      <c r="Z92" s="4">
        <v>0</v>
      </c>
      <c r="AA92" s="4">
        <v>0</v>
      </c>
      <c r="AB92" s="4">
        <v>0</v>
      </c>
      <c r="AC92" s="5">
        <f t="shared" si="28"/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5">
        <f t="shared" si="29"/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5">
        <f t="shared" si="30"/>
        <v>0</v>
      </c>
    </row>
    <row r="93" spans="1:43" s="4" customFormat="1" x14ac:dyDescent="0.25">
      <c r="A93" s="6" t="s">
        <v>5</v>
      </c>
      <c r="H93" s="4">
        <v>134</v>
      </c>
      <c r="I93" s="4">
        <v>101</v>
      </c>
      <c r="J93" s="5">
        <f t="shared" si="21"/>
        <v>0.75373134328358204</v>
      </c>
      <c r="K93" s="4">
        <v>95</v>
      </c>
      <c r="L93" s="5">
        <f t="shared" si="22"/>
        <v>0.70895522388059706</v>
      </c>
      <c r="M93" s="4">
        <v>22</v>
      </c>
      <c r="N93" s="4">
        <v>0</v>
      </c>
      <c r="O93" s="5">
        <f t="shared" si="23"/>
        <v>0</v>
      </c>
      <c r="P93" s="4">
        <v>0</v>
      </c>
      <c r="Q93" s="5">
        <f t="shared" si="24"/>
        <v>0</v>
      </c>
      <c r="R93" s="4">
        <v>12</v>
      </c>
      <c r="S93" s="5">
        <f t="shared" si="25"/>
        <v>8.9552238805970144E-2</v>
      </c>
      <c r="T93" s="4">
        <v>2</v>
      </c>
      <c r="U93" s="5">
        <f t="shared" si="26"/>
        <v>1.4925373134328358E-2</v>
      </c>
      <c r="V93" s="4">
        <v>0</v>
      </c>
      <c r="W93" s="4">
        <v>9</v>
      </c>
      <c r="X93" s="5">
        <f t="shared" si="27"/>
        <v>6.7164179104477612E-2</v>
      </c>
      <c r="Y93" s="4">
        <v>0</v>
      </c>
      <c r="Z93" s="4">
        <v>0</v>
      </c>
      <c r="AA93" s="4">
        <v>0</v>
      </c>
      <c r="AB93" s="4">
        <v>0</v>
      </c>
      <c r="AC93" s="5">
        <f t="shared" si="28"/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5">
        <f t="shared" si="29"/>
        <v>0</v>
      </c>
      <c r="AK93" s="4">
        <v>10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5">
        <f t="shared" si="30"/>
        <v>7.4626865671641784E-2</v>
      </c>
    </row>
    <row r="94" spans="1:43" s="4" customFormat="1" x14ac:dyDescent="0.25">
      <c r="A94" s="6" t="s">
        <v>4</v>
      </c>
      <c r="H94" s="4">
        <v>275</v>
      </c>
      <c r="I94" s="4">
        <v>106</v>
      </c>
      <c r="J94" s="5">
        <f t="shared" si="21"/>
        <v>0.38545454545454544</v>
      </c>
      <c r="K94" s="4">
        <v>98</v>
      </c>
      <c r="L94" s="5">
        <f t="shared" si="22"/>
        <v>0.35636363636363638</v>
      </c>
      <c r="M94" s="4">
        <v>25</v>
      </c>
      <c r="N94" s="4">
        <v>0</v>
      </c>
      <c r="O94" s="5">
        <f t="shared" si="23"/>
        <v>0</v>
      </c>
      <c r="P94" s="4">
        <v>0</v>
      </c>
      <c r="Q94" s="5">
        <f t="shared" si="24"/>
        <v>0</v>
      </c>
      <c r="R94" s="4">
        <v>64</v>
      </c>
      <c r="S94" s="5">
        <f t="shared" si="25"/>
        <v>0.23272727272727273</v>
      </c>
      <c r="T94" s="4">
        <v>95</v>
      </c>
      <c r="U94" s="5">
        <f t="shared" si="26"/>
        <v>0.34545454545454546</v>
      </c>
      <c r="V94" s="4">
        <v>0</v>
      </c>
      <c r="W94" s="4">
        <v>3</v>
      </c>
      <c r="X94" s="5">
        <f t="shared" si="27"/>
        <v>1.090909090909091E-2</v>
      </c>
      <c r="Y94" s="4">
        <v>3</v>
      </c>
      <c r="Z94" s="4">
        <v>0</v>
      </c>
      <c r="AA94" s="4">
        <v>0</v>
      </c>
      <c r="AB94" s="4">
        <v>0</v>
      </c>
      <c r="AC94" s="5">
        <f t="shared" si="28"/>
        <v>1.090909090909091E-2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5">
        <f t="shared" si="29"/>
        <v>0</v>
      </c>
      <c r="AK94" s="4">
        <v>4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5">
        <f t="shared" si="30"/>
        <v>1.4545454545454545E-2</v>
      </c>
    </row>
    <row r="95" spans="1:43" s="4" customFormat="1" x14ac:dyDescent="0.25">
      <c r="A95" s="6" t="s">
        <v>3</v>
      </c>
      <c r="H95" s="4">
        <v>633</v>
      </c>
      <c r="I95" s="4">
        <v>201</v>
      </c>
      <c r="J95" s="5">
        <f t="shared" si="21"/>
        <v>0.31753554502369669</v>
      </c>
      <c r="K95" s="4">
        <v>82</v>
      </c>
      <c r="L95" s="5">
        <f t="shared" si="22"/>
        <v>0.12954186413902052</v>
      </c>
      <c r="M95" s="4">
        <v>130</v>
      </c>
      <c r="N95" s="4">
        <v>1</v>
      </c>
      <c r="O95" s="5">
        <f t="shared" si="23"/>
        <v>1.5797788309636651E-3</v>
      </c>
      <c r="P95" s="4">
        <v>19</v>
      </c>
      <c r="Q95" s="5">
        <f t="shared" si="24"/>
        <v>3.0015797788309637E-2</v>
      </c>
      <c r="R95" s="4">
        <v>331</v>
      </c>
      <c r="S95" s="5">
        <f t="shared" si="25"/>
        <v>0.52290679304897314</v>
      </c>
      <c r="T95" s="4">
        <v>70</v>
      </c>
      <c r="U95" s="5">
        <f t="shared" si="26"/>
        <v>0.11058451816745656</v>
      </c>
      <c r="V95" s="4">
        <v>0</v>
      </c>
      <c r="W95" s="4">
        <v>9</v>
      </c>
      <c r="X95" s="5">
        <f t="shared" si="27"/>
        <v>1.4218009478672985E-2</v>
      </c>
      <c r="Y95" s="4">
        <v>0</v>
      </c>
      <c r="Z95" s="4">
        <v>0</v>
      </c>
      <c r="AA95" s="4">
        <v>0</v>
      </c>
      <c r="AB95" s="4">
        <v>0</v>
      </c>
      <c r="AC95" s="5">
        <f t="shared" si="28"/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2</v>
      </c>
      <c r="AJ95" s="5">
        <f t="shared" si="29"/>
        <v>3.1595576619273301E-3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5">
        <f t="shared" si="30"/>
        <v>0</v>
      </c>
    </row>
    <row r="96" spans="1:43" s="4" customFormat="1" x14ac:dyDescent="0.25">
      <c r="A96" s="6" t="s">
        <v>2</v>
      </c>
      <c r="H96" s="4">
        <v>245</v>
      </c>
      <c r="I96" s="4">
        <v>103</v>
      </c>
      <c r="J96" s="5">
        <f t="shared" si="21"/>
        <v>0.42040816326530611</v>
      </c>
      <c r="K96" s="4">
        <v>80</v>
      </c>
      <c r="L96" s="5">
        <f t="shared" si="22"/>
        <v>0.32653061224489793</v>
      </c>
      <c r="M96" s="4">
        <v>0</v>
      </c>
      <c r="N96" s="4">
        <v>1</v>
      </c>
      <c r="O96" s="5">
        <f t="shared" si="23"/>
        <v>4.0816326530612249E-3</v>
      </c>
      <c r="P96" s="4">
        <v>4</v>
      </c>
      <c r="Q96" s="5">
        <f t="shared" si="24"/>
        <v>1.6326530612244899E-2</v>
      </c>
      <c r="R96" s="4">
        <v>66</v>
      </c>
      <c r="S96" s="5">
        <f t="shared" si="25"/>
        <v>0.26938775510204083</v>
      </c>
      <c r="T96" s="4">
        <v>35</v>
      </c>
      <c r="U96" s="5">
        <f t="shared" si="26"/>
        <v>0.14285714285714285</v>
      </c>
      <c r="V96" s="4">
        <v>9</v>
      </c>
      <c r="W96" s="4">
        <v>6</v>
      </c>
      <c r="X96" s="5">
        <f t="shared" si="27"/>
        <v>2.4489795918367346E-2</v>
      </c>
      <c r="Y96" s="4">
        <v>0</v>
      </c>
      <c r="Z96" s="4">
        <v>0</v>
      </c>
      <c r="AA96" s="4">
        <v>0</v>
      </c>
      <c r="AB96" s="4">
        <v>20</v>
      </c>
      <c r="AC96" s="5">
        <f t="shared" si="28"/>
        <v>8.1632653061224483E-2</v>
      </c>
      <c r="AD96" s="4">
        <v>0</v>
      </c>
      <c r="AE96" s="4">
        <v>0</v>
      </c>
      <c r="AF96" s="4">
        <v>1</v>
      </c>
      <c r="AG96" s="4">
        <v>0</v>
      </c>
      <c r="AH96" s="4">
        <v>0</v>
      </c>
      <c r="AI96" s="4">
        <v>0</v>
      </c>
      <c r="AJ96" s="5">
        <f t="shared" si="29"/>
        <v>4.0816326530612249E-3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5">
        <f t="shared" si="30"/>
        <v>0</v>
      </c>
    </row>
    <row r="97" spans="1:43" s="4" customFormat="1" x14ac:dyDescent="0.25">
      <c r="A97" s="6" t="s">
        <v>1</v>
      </c>
      <c r="H97" s="4">
        <v>124</v>
      </c>
      <c r="I97" s="4">
        <v>50</v>
      </c>
      <c r="J97" s="5">
        <f t="shared" si="21"/>
        <v>0.40322580645161288</v>
      </c>
      <c r="K97" s="4">
        <v>14</v>
      </c>
      <c r="L97" s="5">
        <f t="shared" si="22"/>
        <v>0.11290322580645161</v>
      </c>
      <c r="M97" s="4">
        <v>12</v>
      </c>
      <c r="N97" s="4">
        <v>1</v>
      </c>
      <c r="O97" s="5">
        <f t="shared" si="23"/>
        <v>8.0645161290322578E-3</v>
      </c>
      <c r="P97" s="4">
        <v>3</v>
      </c>
      <c r="Q97" s="5">
        <f t="shared" si="24"/>
        <v>2.4193548387096774E-2</v>
      </c>
      <c r="R97" s="4">
        <v>57</v>
      </c>
      <c r="S97" s="5">
        <f t="shared" si="25"/>
        <v>0.45967741935483869</v>
      </c>
      <c r="T97" s="4">
        <v>8</v>
      </c>
      <c r="U97" s="5">
        <f t="shared" si="26"/>
        <v>6.4516129032258063E-2</v>
      </c>
      <c r="V97" s="4">
        <v>0</v>
      </c>
      <c r="W97" s="4">
        <v>0</v>
      </c>
      <c r="X97" s="5">
        <f t="shared" si="27"/>
        <v>0</v>
      </c>
      <c r="Y97" s="4">
        <v>0</v>
      </c>
      <c r="Z97" s="4">
        <v>0</v>
      </c>
      <c r="AA97" s="4">
        <v>0</v>
      </c>
      <c r="AB97" s="4">
        <v>3</v>
      </c>
      <c r="AC97" s="5">
        <f t="shared" si="28"/>
        <v>2.4193548387096774E-2</v>
      </c>
      <c r="AD97" s="4">
        <v>0</v>
      </c>
      <c r="AE97" s="4">
        <v>0</v>
      </c>
      <c r="AF97" s="4">
        <v>0</v>
      </c>
      <c r="AG97" s="4">
        <v>1</v>
      </c>
      <c r="AH97" s="4">
        <v>0</v>
      </c>
      <c r="AI97" s="4">
        <v>0</v>
      </c>
      <c r="AJ97" s="5">
        <f t="shared" si="29"/>
        <v>8.0645161290322578E-3</v>
      </c>
      <c r="AK97" s="4">
        <v>1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5">
        <f t="shared" si="30"/>
        <v>8.0645161290322578E-3</v>
      </c>
    </row>
    <row r="98" spans="1:43" s="4" customFormat="1" x14ac:dyDescent="0.25">
      <c r="A98" s="6" t="s">
        <v>0</v>
      </c>
      <c r="H98" s="4">
        <v>67</v>
      </c>
      <c r="I98" s="4">
        <v>31</v>
      </c>
      <c r="J98" s="5">
        <f t="shared" si="21"/>
        <v>0.46268656716417911</v>
      </c>
      <c r="K98" s="4">
        <v>28</v>
      </c>
      <c r="L98" s="5">
        <f t="shared" si="22"/>
        <v>0.41791044776119401</v>
      </c>
      <c r="M98" s="4">
        <v>25</v>
      </c>
      <c r="N98" s="4">
        <v>0</v>
      </c>
      <c r="O98" s="5">
        <f t="shared" si="23"/>
        <v>0</v>
      </c>
      <c r="P98" s="4">
        <v>11</v>
      </c>
      <c r="Q98" s="5">
        <f t="shared" si="24"/>
        <v>0.16417910447761194</v>
      </c>
      <c r="R98" s="4">
        <v>2</v>
      </c>
      <c r="S98" s="5">
        <f t="shared" si="25"/>
        <v>2.9850746268656716E-2</v>
      </c>
      <c r="T98" s="4">
        <v>22</v>
      </c>
      <c r="U98" s="5">
        <f t="shared" si="26"/>
        <v>0.32835820895522388</v>
      </c>
      <c r="V98" s="4">
        <v>0</v>
      </c>
      <c r="W98" s="4">
        <v>1</v>
      </c>
      <c r="X98" s="5">
        <f t="shared" si="27"/>
        <v>1.4925373134328358E-2</v>
      </c>
      <c r="Y98" s="4">
        <v>0</v>
      </c>
      <c r="Z98" s="4">
        <v>0</v>
      </c>
      <c r="AA98" s="4">
        <v>0</v>
      </c>
      <c r="AB98" s="4">
        <v>0</v>
      </c>
      <c r="AC98" s="5">
        <f t="shared" si="28"/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5">
        <f t="shared" si="29"/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5">
        <f t="shared" si="30"/>
        <v>0</v>
      </c>
    </row>
    <row r="99" spans="1:43" x14ac:dyDescent="0.25">
      <c r="H99" s="1">
        <f>SUM(H4:H98)</f>
        <v>13072</v>
      </c>
      <c r="I99" s="1">
        <f>SUM(I4:I98)</f>
        <v>7055</v>
      </c>
      <c r="J99" s="3">
        <f>AVERAGE(J4:J98)</f>
        <v>0.56661600301730475</v>
      </c>
      <c r="K99" s="1">
        <f>SUM(K4:K98)</f>
        <v>5210</v>
      </c>
      <c r="L99" s="3">
        <f>AVERAGE(L4:L98)</f>
        <v>0.43295881896174687</v>
      </c>
      <c r="M99" s="1">
        <f>SUM(M4:M98)</f>
        <v>3935</v>
      </c>
      <c r="N99" s="1">
        <f>SUM(N4:N98)</f>
        <v>60</v>
      </c>
      <c r="O99" s="3">
        <f>AVERAGE(O4:O98)</f>
        <v>7.3883915521481287E-3</v>
      </c>
      <c r="P99" s="1">
        <f>SUM(P4:P98)</f>
        <v>151</v>
      </c>
      <c r="Q99" s="3">
        <f>AVERAGE(Q4:Q98)</f>
        <v>8.9708732973208371E-3</v>
      </c>
      <c r="R99" s="1">
        <f>SUM(R4:R98)</f>
        <v>1693</v>
      </c>
      <c r="S99" s="3">
        <f>AVERAGE(S4:S98)</f>
        <v>0.11317748256106033</v>
      </c>
      <c r="T99" s="1">
        <f>SUM(T4:T98)</f>
        <v>2821</v>
      </c>
      <c r="U99" s="3">
        <f>AVERAGE(U4:U98)</f>
        <v>0.20202263966138267</v>
      </c>
      <c r="V99" s="1">
        <f>SUM(V4:V98)</f>
        <v>58</v>
      </c>
      <c r="W99" s="1">
        <f>SUM(W4:W98)</f>
        <v>551</v>
      </c>
      <c r="X99" s="3">
        <f>AVERAGE(X4:X98)</f>
        <v>4.5542887274257496E-2</v>
      </c>
      <c r="Y99" s="1">
        <f>SUM(Y4:Y98)</f>
        <v>371</v>
      </c>
      <c r="Z99" s="1">
        <f>SUM(Z4:Z98)</f>
        <v>11</v>
      </c>
      <c r="AA99" s="1">
        <f>SUM(AA4:AA98)</f>
        <v>30</v>
      </c>
      <c r="AB99" s="1">
        <f>SUM(AB4:AB98)</f>
        <v>38</v>
      </c>
      <c r="AC99" s="3">
        <f>AVERAGE(AC4:AC98)</f>
        <v>3.4338594393950192E-2</v>
      </c>
      <c r="AD99" s="1">
        <f t="shared" ref="AD99:AI99" si="31">SUM(AD4:AD98)</f>
        <v>9</v>
      </c>
      <c r="AE99" s="1">
        <f t="shared" si="31"/>
        <v>3</v>
      </c>
      <c r="AF99" s="1">
        <f t="shared" si="31"/>
        <v>13</v>
      </c>
      <c r="AG99" s="1">
        <f t="shared" si="31"/>
        <v>19</v>
      </c>
      <c r="AH99" s="1">
        <f t="shared" si="31"/>
        <v>0</v>
      </c>
      <c r="AI99" s="1">
        <f t="shared" si="31"/>
        <v>3</v>
      </c>
      <c r="AJ99" s="3">
        <f>AVERAGE(AJ4:AJ98)</f>
        <v>3.1892366281002569E-3</v>
      </c>
      <c r="AK99" s="1">
        <f t="shared" ref="AK99:AP99" si="32">SUM(AK4:AK98)</f>
        <v>133</v>
      </c>
      <c r="AL99" s="1">
        <f t="shared" si="32"/>
        <v>13</v>
      </c>
      <c r="AM99" s="1">
        <f t="shared" si="32"/>
        <v>8</v>
      </c>
      <c r="AN99" s="1">
        <f t="shared" si="32"/>
        <v>19</v>
      </c>
      <c r="AO99" s="1">
        <f t="shared" si="32"/>
        <v>0</v>
      </c>
      <c r="AP99" s="1">
        <f t="shared" si="32"/>
        <v>13</v>
      </c>
      <c r="AQ99" s="3">
        <f>AVERAGE(AQ4:AQ98)</f>
        <v>1.5483944277829039E-2</v>
      </c>
    </row>
  </sheetData>
  <mergeCells count="16">
    <mergeCell ref="A1:A3"/>
    <mergeCell ref="Y2:AC2"/>
    <mergeCell ref="AD2:AJ2"/>
    <mergeCell ref="AK2:AQ2"/>
    <mergeCell ref="H1:H3"/>
    <mergeCell ref="I1:AP1"/>
    <mergeCell ref="AR1:AR3"/>
    <mergeCell ref="AS1:AS3"/>
    <mergeCell ref="I2:R2"/>
    <mergeCell ref="T2:W2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Цифры ПОО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Орлова</dc:creator>
  <cp:lastModifiedBy>Ирина Орлова</cp:lastModifiedBy>
  <dcterms:created xsi:type="dcterms:W3CDTF">2022-06-14T00:48:52Z</dcterms:created>
  <dcterms:modified xsi:type="dcterms:W3CDTF">2022-06-17T00:46:12Z</dcterms:modified>
</cp:coreProperties>
</file>